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CAB-ROSE\Data\data\Dept\Finance\Controller\SBA\FAQ's 070220\"/>
    </mc:Choice>
  </mc:AlternateContent>
  <xr:revisionPtr revIDLastSave="0" documentId="14_{BDC33AEA-A41D-4C25-9EA7-E5EB0FA83750}" xr6:coauthVersionLast="44" xr6:coauthVersionMax="44" xr10:uidLastSave="{00000000-0000-0000-0000-000000000000}"/>
  <bookViews>
    <workbookView xWindow="28680" yWindow="-105" windowWidth="29040" windowHeight="15840" xr2:uid="{1DC463BE-38DC-4E7B-81D5-A2E9691A17C0}"/>
  </bookViews>
  <sheets>
    <sheet name="Fillable Sheet" sheetId="3" r:id="rId1"/>
    <sheet name="Sample Sheet" sheetId="2" r:id="rId2"/>
  </sheets>
  <definedNames>
    <definedName name="_xlnm.Print_Area" localSheetId="0">'Fillable Sheet'!$A$2:$G$104</definedName>
    <definedName name="_xlnm.Print_Area" localSheetId="1">'Sample Sheet'!$A$2:$G$104</definedName>
    <definedName name="_xlnm.Print_Titles" localSheetId="0">'Fillable Sheet'!$1:$1</definedName>
    <definedName name="_xlnm.Print_Titles" localSheetId="1">'Sample Sheet'!$1:$1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6" i="3" l="1"/>
  <c r="D92" i="3"/>
  <c r="D69" i="3"/>
  <c r="D44" i="3"/>
  <c r="B73" i="2"/>
  <c r="B74" i="2" s="1"/>
  <c r="B75" i="2" s="1"/>
  <c r="B76" i="2" s="1"/>
  <c r="B77" i="2" s="1"/>
  <c r="B78" i="2" s="1"/>
  <c r="B79" i="2" s="1"/>
  <c r="B52" i="2"/>
  <c r="B53" i="2" s="1"/>
  <c r="B54" i="2" s="1"/>
  <c r="B55" i="2" s="1"/>
  <c r="B56" i="2" s="1"/>
  <c r="B51" i="2"/>
  <c r="B50" i="2"/>
  <c r="B30" i="2"/>
  <c r="B20" i="2"/>
  <c r="D96" i="2"/>
  <c r="D92" i="2"/>
  <c r="D69" i="2"/>
  <c r="D44" i="2"/>
  <c r="D97" i="2" s="1"/>
  <c r="D95" i="3" l="1"/>
  <c r="A15" i="3" s="1"/>
  <c r="D97" i="3"/>
  <c r="D95" i="2"/>
  <c r="A15" i="2" s="1"/>
  <c r="D100" i="2" l="1"/>
  <c r="D102" i="2" s="1"/>
  <c r="D104" i="2" s="1"/>
  <c r="D100" i="3"/>
  <c r="D102" i="3" s="1"/>
  <c r="D104" i="3" s="1"/>
</calcChain>
</file>

<file path=xl/sharedStrings.xml><?xml version="1.0" encoding="utf-8"?>
<sst xmlns="http://schemas.openxmlformats.org/spreadsheetml/2006/main" count="194" uniqueCount="99">
  <si>
    <t>Payroll and Nonpayroll Costs</t>
  </si>
  <si>
    <t>Potential Forgiveness Amounts</t>
  </si>
  <si>
    <t>Line 5. Add the amounts on lines 1, 2, 3 and 4</t>
  </si>
  <si>
    <t>Line 6. PPP Loan Amount</t>
  </si>
  <si>
    <t>Line 7. Payroll Cost 60% Requirement ( divide Line 1 by 0.60)</t>
  </si>
  <si>
    <t>Forgiveness Amount</t>
  </si>
  <si>
    <t>Line 8. Forgiveness Amount (enter the smallest of Lines 5, 6 and 7)</t>
  </si>
  <si>
    <t>Line 1. Payroll Costs</t>
  </si>
  <si>
    <t>Line 2. Business Mtg. Interest Payments</t>
  </si>
  <si>
    <t>Line 4. Business Utility Payments</t>
  </si>
  <si>
    <t>Loan Payback</t>
  </si>
  <si>
    <t>% Loan Payback</t>
  </si>
  <si>
    <t>Total Line 1. Payroll Costs</t>
  </si>
  <si>
    <t>PPP Gross Payroll Period 1</t>
  </si>
  <si>
    <t>PPP Gross Payroll Period 2</t>
  </si>
  <si>
    <t>PPP Gross Payroll Period 3</t>
  </si>
  <si>
    <t>PPP Gross Payroll Period 4</t>
  </si>
  <si>
    <t>PPP Gross Payroll Period 5</t>
  </si>
  <si>
    <t>PPP Gross Payroll Period 6</t>
  </si>
  <si>
    <t>PPP Gross Payroll Period 7</t>
  </si>
  <si>
    <t>PPP Gross Payroll Period 8</t>
  </si>
  <si>
    <t>PPP Gross Payroll Period 9</t>
  </si>
  <si>
    <t>PPP Gross Payroll Period 10</t>
  </si>
  <si>
    <t>Not applicable</t>
  </si>
  <si>
    <t xml:space="preserve">Line 3. Business Lease Payments </t>
  </si>
  <si>
    <t xml:space="preserve">Total Line 3. Business Lease Payments </t>
  </si>
  <si>
    <t>Business Lease Payments (Copiers etc.) Week 1</t>
  </si>
  <si>
    <t>Business Lease Payments (Copiers etc.) Week 2</t>
  </si>
  <si>
    <t>Business Lease Payments (Copiers etc.) Week 3</t>
  </si>
  <si>
    <t>Business Lease Payments (Copiers etc.) Week 4</t>
  </si>
  <si>
    <t>Business Lease Payments (Copiers etc.) Week 5</t>
  </si>
  <si>
    <t>Business Lease Payments (Copiers etc.) Week 6</t>
  </si>
  <si>
    <t>Business Lease Payments (Copiers etc.) Week 7</t>
  </si>
  <si>
    <t>Business Lease Payments (Copiers etc.) Week 8</t>
  </si>
  <si>
    <t>Business Lease Payments (Copiers etc.) Week 9</t>
  </si>
  <si>
    <t>Business Lease Payments (Copiers etc.) Week 10</t>
  </si>
  <si>
    <t>Business Lease Payments (Copiers etc.) Week 11</t>
  </si>
  <si>
    <t>Business Lease Payments (Copiers etc.) Week 12</t>
  </si>
  <si>
    <t>Business Lease Payments (Copiers etc.) Week 13</t>
  </si>
  <si>
    <t>Business Lease Payments (Copiers etc.) Week 14</t>
  </si>
  <si>
    <t>Business Lease Payments (Copiers etc.) Week 15</t>
  </si>
  <si>
    <t>Business Lease Payments (Copiers etc.) Week 16</t>
  </si>
  <si>
    <t>Business Lease Payments (Copiers etc.) Week 17</t>
  </si>
  <si>
    <t>Business Lease Payments (Copiers etc.) Week 18</t>
  </si>
  <si>
    <t>Business Lease Payments (Copiers etc.) Week 19</t>
  </si>
  <si>
    <t>Business Lease Payments (Copiers etc.) Week 20</t>
  </si>
  <si>
    <t>Includes electricity, gas, water, telephone, internet and oil</t>
  </si>
  <si>
    <t>Business Utility Payments Week 1</t>
  </si>
  <si>
    <t>Business Utility Payments Week 2</t>
  </si>
  <si>
    <t>Business Utility Payments Week 3</t>
  </si>
  <si>
    <t>Business Utility Payments Week 4</t>
  </si>
  <si>
    <t>Business Utility Payments Week 5</t>
  </si>
  <si>
    <t>Business Utility Payments Week 6</t>
  </si>
  <si>
    <t>Business Utility Payments Week 7</t>
  </si>
  <si>
    <t>Business Utility Payments Week 8</t>
  </si>
  <si>
    <t>Business Utility Payments Week 9</t>
  </si>
  <si>
    <t>Business Utility Payments Week 10</t>
  </si>
  <si>
    <t>Business Utility Payments Week 11</t>
  </si>
  <si>
    <t>Business Utility Payments Week 12</t>
  </si>
  <si>
    <t>Business Utility Payments Week 13</t>
  </si>
  <si>
    <t>Business Utility Payments Week 14</t>
  </si>
  <si>
    <t>Business Utility Payments Week 15</t>
  </si>
  <si>
    <t>Business Utility Payments Week 16</t>
  </si>
  <si>
    <t>Business Utility Payments Week 17</t>
  </si>
  <si>
    <t>Business Utility Payments Week 18</t>
  </si>
  <si>
    <t>Business Utility Payments Week 19</t>
  </si>
  <si>
    <t>Business Utility Payments Week 20</t>
  </si>
  <si>
    <t>Total Line 4. Business Utility Payments</t>
  </si>
  <si>
    <t>PPP 401k Match Period 2</t>
  </si>
  <si>
    <t>PPP 401k Match Period 3</t>
  </si>
  <si>
    <t>PPP 401k Match Period 4</t>
  </si>
  <si>
    <t>PPP 401k Match Period 5</t>
  </si>
  <si>
    <t>PPP 401k Match Period 6</t>
  </si>
  <si>
    <t>PPP 401k Match Period 7</t>
  </si>
  <si>
    <t>PPP 401k Match Period 8</t>
  </si>
  <si>
    <t>PPP 401k Match Period 9</t>
  </si>
  <si>
    <t>PPP 401k Match Period 10</t>
  </si>
  <si>
    <t>PPP 401k Match Period 1</t>
  </si>
  <si>
    <t>Employer portion of health care costs Month 1</t>
  </si>
  <si>
    <t>Employer portion of health care costs Month 2</t>
  </si>
  <si>
    <t>Employer portion of health care costs Month 3</t>
  </si>
  <si>
    <t>Employer portion of health care costs Month 4</t>
  </si>
  <si>
    <t>Employer portion of health care costs Month 5</t>
  </si>
  <si>
    <t>SBA PPP Loan Amount</t>
  </si>
  <si>
    <t>SBA PPP LOAN FORGIVENESS CALCULATOR - FORM 3508EZ</t>
  </si>
  <si>
    <t>Period 1 should include the date loan proceeds were received.</t>
  </si>
  <si>
    <t>For Century loans, we previously provided the date.</t>
  </si>
  <si>
    <t>Date loan proceeds were received from lender. This is the start of the covered period.</t>
  </si>
  <si>
    <t>Includes Clergy and Lay employer costs.</t>
  </si>
  <si>
    <t>PLEASE NOTE...YOU MUST SATISFY THIS CRITERIA IN ORDER TO USE THE FORM 3508EZ
The Borrower did not reduce annual salary or hourly wages of any employee by more than 25 percent during the Covered Period or the Alternative Payroll Covered Period compared to the period between January 1, 2020 and March 31, 2020 (for purposes of this statement, “employees” means only those employees that did not receive, during any single period during 2019, wages or salary at an annualized rate of pay in an amount more than $100,000)</t>
  </si>
  <si>
    <t>YELLOW CELLS REQUIRE INPUTS</t>
  </si>
  <si>
    <t>Pay Date, Month, Week Of</t>
  </si>
  <si>
    <t>April</t>
  </si>
  <si>
    <t>May</t>
  </si>
  <si>
    <t>BLUE CELLS DON'T REQUIRE INPUTS - THEY CALCULATE AUTOMATICALLY</t>
  </si>
  <si>
    <t>Parish/School Name</t>
  </si>
  <si>
    <t>City/Town</t>
  </si>
  <si>
    <t>St. James Parish</t>
  </si>
  <si>
    <t>Boston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</si>
</sst>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mm/dd/yy;@"/>
    <numFmt numFmtId="165" formatCode="m/d/yy;@"/>
  </numFmts>
  <fonts count="5" x14ac:knownFonts="1">
    <font>
      <sz val="11"/>
      <color theme="1"/>
      <name val="Calibri"/>
      <family val="2"/>
      <scheme val="minor"/>
    </font>
    <font>
      <b/>
      <sz val="11"/>
      <color theme="1"/>
      <name val="Calibri"/>
      <family val="2"/>
      <scheme val="minor"/>
    </font>
    <font>
      <b/>
      <u/>
      <sz val="11"/>
      <color theme="1"/>
      <name val="Calibri"/>
      <family val="2"/>
      <scheme val="minor"/>
    </font>
    <font>
      <b/>
      <sz val="14"/>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thin">
        <color indexed="64"/>
      </top>
      <bottom/>
      <diagonal/>
    </border>
  </borders>
  <cellStyleXfs count="1">
    <xf numFmtId="0" fontId="0" fillId="0" borderId="0"/>
  </cellStyleXfs>
  <cellXfs count="115">
    <xf numFmtId="0" fontId="0" fillId="0" borderId="0" xfId="0"/>
    <xf numFmtId="0" fontId="0" fillId="0" borderId="0" xfId="0" applyAlignment="1">
      <alignment wrapText="1"/>
    </xf>
    <xf numFmtId="41" fontId="0" fillId="0" borderId="0" xfId="0" applyNumberFormat="1"/>
    <xf numFmtId="0" fontId="1" fillId="0" borderId="0" xfId="0" applyFont="1"/>
    <xf numFmtId="0" fontId="2" fillId="0" borderId="0" xfId="0" applyFont="1"/>
    <xf numFmtId="0" fontId="0" fillId="0" borderId="0" xfId="0" applyFont="1"/>
    <xf numFmtId="41" fontId="0" fillId="0" borderId="0" xfId="0" applyNumberFormat="1" applyBorder="1"/>
    <xf numFmtId="41" fontId="0" fillId="0" borderId="0" xfId="0" applyNumberFormat="1" applyFill="1" applyBorder="1"/>
    <xf numFmtId="0" fontId="0" fillId="0" borderId="5" xfId="0" applyFont="1" applyBorder="1"/>
    <xf numFmtId="0" fontId="0" fillId="0" borderId="7" xfId="0" applyFont="1" applyBorder="1"/>
    <xf numFmtId="0" fontId="0" fillId="0" borderId="9" xfId="0" applyFont="1" applyBorder="1"/>
    <xf numFmtId="41" fontId="1" fillId="2" borderId="4" xfId="0" applyNumberFormat="1" applyFont="1" applyFill="1" applyBorder="1"/>
    <xf numFmtId="41" fontId="0" fillId="2" borderId="6" xfId="0" applyNumberFormat="1" applyFill="1" applyBorder="1"/>
    <xf numFmtId="41" fontId="0" fillId="2" borderId="8" xfId="0" applyNumberFormat="1" applyFill="1" applyBorder="1"/>
    <xf numFmtId="41" fontId="0" fillId="2" borderId="10" xfId="0" applyNumberFormat="1" applyFill="1" applyBorder="1"/>
    <xf numFmtId="41" fontId="0" fillId="2" borderId="0" xfId="0" applyNumberFormat="1" applyFill="1"/>
    <xf numFmtId="41" fontId="0" fillId="2" borderId="3" xfId="0" applyNumberFormat="1" applyFill="1" applyBorder="1"/>
    <xf numFmtId="0" fontId="1" fillId="0" borderId="0" xfId="0" applyFont="1" applyAlignment="1">
      <alignment wrapText="1"/>
    </xf>
    <xf numFmtId="164" fontId="1" fillId="2" borderId="12" xfId="0" applyNumberFormat="1" applyFont="1" applyFill="1" applyBorder="1"/>
    <xf numFmtId="0" fontId="1" fillId="0" borderId="0" xfId="0" applyFont="1" applyBorder="1" applyAlignment="1">
      <alignment horizontal="center" wrapText="1"/>
    </xf>
    <xf numFmtId="0" fontId="0" fillId="0" borderId="0" xfId="0" applyBorder="1" applyAlignment="1">
      <alignment horizontal="center" wrapText="1"/>
    </xf>
    <xf numFmtId="0" fontId="0" fillId="0" borderId="13" xfId="0" applyBorder="1" applyAlignment="1">
      <alignment horizontal="center" wrapText="1"/>
    </xf>
    <xf numFmtId="165" fontId="0" fillId="2" borderId="14" xfId="0" applyNumberFormat="1" applyFont="1" applyFill="1" applyBorder="1"/>
    <xf numFmtId="165" fontId="0" fillId="2" borderId="0" xfId="0" applyNumberFormat="1" applyFont="1" applyFill="1" applyBorder="1"/>
    <xf numFmtId="165" fontId="0" fillId="2" borderId="3" xfId="0" applyNumberFormat="1" applyFont="1" applyFill="1" applyBorder="1"/>
    <xf numFmtId="0" fontId="0" fillId="2" borderId="0" xfId="0" applyFont="1" applyFill="1" applyBorder="1" applyAlignment="1">
      <alignment horizontal="right"/>
    </xf>
    <xf numFmtId="0" fontId="0" fillId="2" borderId="3" xfId="0" applyFont="1" applyFill="1" applyBorder="1" applyAlignment="1">
      <alignment horizontal="right"/>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2" xfId="0" applyFont="1" applyBorder="1" applyAlignment="1">
      <alignment horizontal="center"/>
    </xf>
    <xf numFmtId="0" fontId="3" fillId="0" borderId="11" xfId="0" applyFont="1" applyBorder="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wrapText="1"/>
    </xf>
    <xf numFmtId="0" fontId="0" fillId="0" borderId="2" xfId="0" applyBorder="1" applyAlignment="1">
      <alignment horizontal="center" wrapText="1"/>
    </xf>
    <xf numFmtId="0" fontId="0" fillId="0" borderId="11" xfId="0" applyBorder="1" applyAlignment="1">
      <alignment horizont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11" xfId="0" applyFont="1" applyFill="1" applyBorder="1" applyAlignment="1">
      <alignment horizontal="center"/>
    </xf>
    <xf numFmtId="41" fontId="1" fillId="0" borderId="0" xfId="0" applyNumberFormat="1" applyFont="1" applyFill="1" applyBorder="1"/>
    <xf numFmtId="0" fontId="0" fillId="0" borderId="0" xfId="0" applyFill="1"/>
    <xf numFmtId="41" fontId="1" fillId="3" borderId="4" xfId="0" applyNumberFormat="1" applyFont="1" applyFill="1" applyBorder="1"/>
    <xf numFmtId="41" fontId="0" fillId="3" borderId="4" xfId="0" applyNumberFormat="1" applyFill="1" applyBorder="1"/>
    <xf numFmtId="9" fontId="1" fillId="3" borderId="4" xfId="0" applyNumberFormat="1" applyFont="1" applyFill="1" applyBorder="1"/>
    <xf numFmtId="0" fontId="1" fillId="0" borderId="0" xfId="0" applyFont="1" applyFill="1" applyBorder="1" applyAlignment="1">
      <alignment horizontal="center"/>
    </xf>
    <xf numFmtId="0" fontId="0" fillId="0" borderId="0" xfId="0" applyFill="1" applyBorder="1"/>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11" xfId="0" applyFont="1" applyFill="1" applyBorder="1" applyAlignment="1">
      <alignment horizontal="center"/>
    </xf>
    <xf numFmtId="41" fontId="4" fillId="3" borderId="1" xfId="0" applyNumberFormat="1" applyFont="1" applyFill="1" applyBorder="1" applyAlignment="1">
      <alignment horizontal="center"/>
    </xf>
    <xf numFmtId="41" fontId="4" fillId="3" borderId="2" xfId="0" applyNumberFormat="1" applyFont="1" applyFill="1" applyBorder="1" applyAlignment="1">
      <alignment horizontal="center"/>
    </xf>
    <xf numFmtId="41" fontId="4" fillId="3" borderId="11" xfId="0" applyNumberFormat="1" applyFont="1" applyFill="1" applyBorder="1" applyAlignment="1">
      <alignment horizontal="center"/>
    </xf>
    <xf numFmtId="0" fontId="1" fillId="0" borderId="0" xfId="0" applyFont="1" applyBorder="1" applyAlignment="1">
      <alignment horizontal="left"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11" xfId="0" applyFont="1" applyFill="1" applyBorder="1" applyAlignment="1">
      <alignment horizontal="center" wrapText="1"/>
    </xf>
    <xf numFmtId="0" fontId="0" fillId="0" borderId="0" xfId="0" applyProtection="1">
      <protection locked="0"/>
    </xf>
    <xf numFmtId="0" fontId="1" fillId="0" borderId="0" xfId="0" applyFont="1"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0" xfId="0" applyFill="1" applyBorder="1" applyProtection="1">
      <protection locked="0"/>
    </xf>
    <xf numFmtId="0" fontId="1" fillId="2" borderId="1"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11" xfId="0" applyFont="1" applyFill="1" applyBorder="1" applyAlignment="1" applyProtection="1">
      <alignment horizontal="center" wrapText="1"/>
      <protection locked="0"/>
    </xf>
    <xf numFmtId="0" fontId="0" fillId="0" borderId="13" xfId="0" applyBorder="1" applyAlignment="1" applyProtection="1">
      <alignment horizontal="center" wrapText="1"/>
      <protection locked="0"/>
    </xf>
    <xf numFmtId="0" fontId="1" fillId="0" borderId="0" xfId="0" applyFont="1" applyAlignment="1" applyProtection="1">
      <alignment wrapText="1"/>
      <protection locked="0"/>
    </xf>
    <xf numFmtId="164" fontId="1" fillId="2" borderId="12" xfId="0" applyNumberFormat="1" applyFont="1" applyFill="1" applyBorder="1" applyProtection="1">
      <protection locked="0"/>
    </xf>
    <xf numFmtId="0" fontId="1" fillId="0" borderId="0" xfId="0" applyFont="1" applyProtection="1">
      <protection locked="0"/>
    </xf>
    <xf numFmtId="41" fontId="1" fillId="2" borderId="4" xfId="0" applyNumberFormat="1" applyFont="1" applyFill="1" applyBorder="1" applyProtection="1">
      <protection locked="0"/>
    </xf>
    <xf numFmtId="0" fontId="2" fillId="0" borderId="0" xfId="0" applyFont="1" applyProtection="1">
      <protection locked="0"/>
    </xf>
    <xf numFmtId="41" fontId="0" fillId="0" borderId="0" xfId="0" applyNumberFormat="1" applyProtection="1">
      <protection locked="0"/>
    </xf>
    <xf numFmtId="165" fontId="0" fillId="2" borderId="14" xfId="0" applyNumberFormat="1" applyFont="1" applyFill="1" applyBorder="1" applyProtection="1">
      <protection locked="0"/>
    </xf>
    <xf numFmtId="41" fontId="0" fillId="2" borderId="6" xfId="0" applyNumberFormat="1" applyFill="1" applyBorder="1" applyProtection="1">
      <protection locked="0"/>
    </xf>
    <xf numFmtId="165" fontId="0" fillId="2" borderId="0" xfId="0" applyNumberFormat="1" applyFont="1" applyFill="1" applyBorder="1" applyProtection="1">
      <protection locked="0"/>
    </xf>
    <xf numFmtId="41" fontId="0" fillId="2" borderId="8" xfId="0" applyNumberFormat="1" applyFill="1" applyBorder="1" applyProtection="1">
      <protection locked="0"/>
    </xf>
    <xf numFmtId="165" fontId="0" fillId="2" borderId="3" xfId="0" applyNumberFormat="1" applyFont="1" applyFill="1" applyBorder="1" applyProtection="1">
      <protection locked="0"/>
    </xf>
    <xf numFmtId="41" fontId="0" fillId="2" borderId="10" xfId="0" applyNumberFormat="1" applyFill="1" applyBorder="1" applyProtection="1">
      <protection locked="0"/>
    </xf>
    <xf numFmtId="0" fontId="0" fillId="2" borderId="0" xfId="0" applyFont="1" applyFill="1" applyBorder="1" applyAlignment="1" applyProtection="1">
      <alignment horizontal="right"/>
      <protection locked="0"/>
    </xf>
    <xf numFmtId="0" fontId="0" fillId="2" borderId="3" xfId="0" applyFont="1" applyFill="1" applyBorder="1" applyAlignment="1" applyProtection="1">
      <alignment horizontal="right"/>
      <protection locked="0"/>
    </xf>
    <xf numFmtId="41" fontId="0" fillId="2" borderId="0" xfId="0" applyNumberFormat="1" applyFill="1" applyProtection="1">
      <protection locked="0"/>
    </xf>
    <xf numFmtId="41" fontId="0" fillId="2" borderId="3" xfId="0" applyNumberFormat="1" applyFill="1" applyBorder="1" applyProtection="1">
      <protection locked="0"/>
    </xf>
    <xf numFmtId="0" fontId="0" fillId="0" borderId="0" xfId="0" applyAlignment="1" applyProtection="1">
      <alignment wrapText="1"/>
      <protection locked="0"/>
    </xf>
    <xf numFmtId="0" fontId="3" fillId="0" borderId="1" xfId="0" applyFont="1" applyBorder="1" applyAlignment="1" applyProtection="1">
      <alignment horizontal="center" wrapText="1"/>
    </xf>
    <xf numFmtId="0" fontId="3" fillId="0" borderId="2" xfId="0" applyFont="1" applyBorder="1" applyAlignment="1" applyProtection="1">
      <alignment horizontal="center" wrapText="1"/>
    </xf>
    <xf numFmtId="0" fontId="3" fillId="0" borderId="2" xfId="0" applyFont="1" applyBorder="1" applyAlignment="1" applyProtection="1">
      <alignment horizontal="center"/>
    </xf>
    <xf numFmtId="0" fontId="3" fillId="0" borderId="11" xfId="0" applyFont="1" applyBorder="1" applyAlignment="1" applyProtection="1">
      <alignment horizontal="center"/>
    </xf>
    <xf numFmtId="0" fontId="0" fillId="0" borderId="0" xfId="0" applyProtection="1"/>
    <xf numFmtId="0" fontId="1" fillId="0" borderId="1" xfId="0" applyFont="1" applyBorder="1" applyAlignment="1" applyProtection="1">
      <alignment horizontal="center" wrapText="1"/>
    </xf>
    <xf numFmtId="0" fontId="1" fillId="0" borderId="2" xfId="0" applyFont="1" applyBorder="1" applyAlignment="1" applyProtection="1">
      <alignment horizontal="center" wrapText="1"/>
    </xf>
    <xf numFmtId="0" fontId="0" fillId="0" borderId="2" xfId="0" applyBorder="1" applyAlignment="1" applyProtection="1">
      <alignment horizontal="center" wrapText="1"/>
    </xf>
    <xf numFmtId="0" fontId="0" fillId="0" borderId="11" xfId="0" applyBorder="1" applyAlignment="1" applyProtection="1">
      <alignment horizontal="center" wrapText="1"/>
    </xf>
    <xf numFmtId="0" fontId="1" fillId="0" borderId="0" xfId="0" applyFont="1" applyBorder="1" applyAlignment="1" applyProtection="1">
      <alignment horizontal="center" wrapText="1"/>
    </xf>
    <xf numFmtId="0" fontId="0" fillId="0" borderId="0" xfId="0" applyBorder="1" applyAlignment="1" applyProtection="1">
      <alignment horizontal="center" wrapText="1"/>
    </xf>
    <xf numFmtId="0" fontId="1" fillId="2" borderId="1"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11" xfId="0" applyFont="1" applyFill="1" applyBorder="1" applyAlignment="1" applyProtection="1">
      <alignment horizontal="center"/>
    </xf>
    <xf numFmtId="0" fontId="1" fillId="3" borderId="1" xfId="0" applyFont="1" applyFill="1" applyBorder="1" applyAlignment="1" applyProtection="1">
      <alignment horizontal="center"/>
    </xf>
    <xf numFmtId="0" fontId="1" fillId="3" borderId="2" xfId="0" applyFont="1" applyFill="1" applyBorder="1" applyAlignment="1" applyProtection="1">
      <alignment horizontal="center"/>
    </xf>
    <xf numFmtId="0" fontId="1" fillId="3" borderId="11" xfId="0" applyFont="1" applyFill="1" applyBorder="1" applyAlignment="1" applyProtection="1">
      <alignment horizontal="center"/>
    </xf>
    <xf numFmtId="0" fontId="1" fillId="0" borderId="0" xfId="0" applyFont="1" applyBorder="1" applyAlignment="1" applyProtection="1">
      <alignment horizontal="left" wrapText="1"/>
    </xf>
    <xf numFmtId="0" fontId="1" fillId="0" borderId="0" xfId="0" applyFont="1" applyAlignment="1" applyProtection="1">
      <alignment wrapText="1"/>
    </xf>
    <xf numFmtId="0" fontId="1" fillId="0" borderId="0" xfId="0" applyFont="1" applyProtection="1"/>
    <xf numFmtId="41" fontId="4" fillId="3" borderId="1" xfId="0" applyNumberFormat="1" applyFont="1" applyFill="1" applyBorder="1" applyAlignment="1" applyProtection="1">
      <alignment horizontal="center"/>
    </xf>
    <xf numFmtId="41" fontId="4" fillId="3" borderId="2" xfId="0" applyNumberFormat="1" applyFont="1" applyFill="1" applyBorder="1" applyAlignment="1" applyProtection="1">
      <alignment horizontal="center"/>
    </xf>
    <xf numFmtId="41" fontId="4" fillId="3" borderId="11" xfId="0" applyNumberFormat="1" applyFont="1" applyFill="1" applyBorder="1" applyAlignment="1" applyProtection="1">
      <alignment horizontal="center"/>
    </xf>
    <xf numFmtId="0" fontId="2" fillId="0" borderId="0" xfId="0" applyFont="1" applyProtection="1"/>
    <xf numFmtId="41" fontId="0" fillId="0" borderId="0" xfId="0" applyNumberFormat="1" applyProtection="1"/>
    <xf numFmtId="0" fontId="0" fillId="0" borderId="5" xfId="0" applyFont="1" applyBorder="1" applyProtection="1"/>
    <xf numFmtId="0" fontId="0" fillId="0" borderId="7" xfId="0" applyFont="1" applyBorder="1" applyProtection="1"/>
    <xf numFmtId="0" fontId="0" fillId="0" borderId="9" xfId="0" applyFont="1" applyBorder="1" applyProtection="1"/>
    <xf numFmtId="41" fontId="1" fillId="3" borderId="4" xfId="0" applyNumberFormat="1" applyFont="1" applyFill="1" applyBorder="1" applyProtection="1"/>
    <xf numFmtId="41" fontId="0" fillId="0" borderId="0" xfId="0" applyNumberFormat="1" applyBorder="1" applyProtection="1"/>
    <xf numFmtId="41" fontId="0" fillId="3" borderId="4" xfId="0" applyNumberFormat="1" applyFill="1" applyBorder="1" applyProtection="1"/>
    <xf numFmtId="41" fontId="0" fillId="0" borderId="0" xfId="0" applyNumberFormat="1" applyFill="1" applyBorder="1" applyProtection="1"/>
    <xf numFmtId="0" fontId="0" fillId="0" borderId="0" xfId="0" applyFont="1" applyProtection="1"/>
    <xf numFmtId="0" fontId="0" fillId="0" borderId="0" xfId="0" applyAlignment="1" applyProtection="1">
      <alignment wrapText="1"/>
    </xf>
    <xf numFmtId="9" fontId="1" fillId="3" borderId="4" xfId="0" applyNumberFormat="1" applyFont="1"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970F1-2C63-40F7-983D-EDF3DC99D16F}">
  <sheetPr>
    <pageSetUpPr fitToPage="1"/>
  </sheetPr>
  <dimension ref="A1:G104"/>
  <sheetViews>
    <sheetView tabSelected="1" workbookViewId="0">
      <selection activeCell="B13" sqref="B13"/>
    </sheetView>
  </sheetViews>
  <sheetFormatPr defaultRowHeight="15" x14ac:dyDescent="0.25"/>
  <cols>
    <col min="1" max="1" width="47.7109375" style="55" bestFit="1" customWidth="1"/>
    <col min="2" max="2" width="13.7109375" style="55" customWidth="1"/>
    <col min="3" max="4" width="16.7109375" style="55" customWidth="1"/>
    <col min="5" max="6" width="21" style="55" customWidth="1"/>
    <col min="7" max="7" width="16.28515625" style="55" customWidth="1"/>
    <col min="8" max="9" width="21" style="55" customWidth="1"/>
    <col min="10" max="16384" width="9.140625" style="55"/>
  </cols>
  <sheetData>
    <row r="1" spans="1:7" ht="27" customHeight="1" thickBot="1" x14ac:dyDescent="0.35">
      <c r="A1" s="80" t="s">
        <v>84</v>
      </c>
      <c r="B1" s="81"/>
      <c r="C1" s="82"/>
      <c r="D1" s="82"/>
      <c r="E1" s="82"/>
      <c r="F1" s="82"/>
      <c r="G1" s="83"/>
    </row>
    <row r="2" spans="1:7" ht="69" customHeight="1" thickBot="1" x14ac:dyDescent="0.3">
      <c r="A2" s="85" t="s">
        <v>89</v>
      </c>
      <c r="B2" s="86"/>
      <c r="C2" s="87"/>
      <c r="D2" s="87"/>
      <c r="E2" s="87"/>
      <c r="F2" s="87"/>
      <c r="G2" s="88"/>
    </row>
    <row r="3" spans="1:7" ht="15.75" customHeight="1" thickBot="1" x14ac:dyDescent="0.3">
      <c r="A3" s="89"/>
      <c r="B3" s="89"/>
      <c r="C3" s="90"/>
      <c r="D3" s="90"/>
      <c r="E3" s="90"/>
      <c r="F3" s="90"/>
      <c r="G3" s="90"/>
    </row>
    <row r="4" spans="1:7" ht="15.75" customHeight="1" thickBot="1" x14ac:dyDescent="0.3">
      <c r="A4" s="91" t="s">
        <v>90</v>
      </c>
      <c r="B4" s="92"/>
      <c r="C4" s="92"/>
      <c r="D4" s="92"/>
      <c r="E4" s="92"/>
      <c r="F4" s="92"/>
      <c r="G4" s="93"/>
    </row>
    <row r="5" spans="1:7" ht="15.75" customHeight="1" thickBot="1" x14ac:dyDescent="0.3">
      <c r="A5" s="89"/>
      <c r="B5" s="89"/>
      <c r="C5" s="90"/>
      <c r="D5" s="90"/>
      <c r="E5" s="90"/>
      <c r="F5" s="90"/>
      <c r="G5" s="90"/>
    </row>
    <row r="6" spans="1:7" s="58" customFormat="1" ht="15.75" customHeight="1" thickBot="1" x14ac:dyDescent="0.3">
      <c r="A6" s="94" t="s">
        <v>94</v>
      </c>
      <c r="B6" s="95"/>
      <c r="C6" s="95"/>
      <c r="D6" s="95"/>
      <c r="E6" s="95"/>
      <c r="F6" s="95"/>
      <c r="G6" s="96"/>
    </row>
    <row r="7" spans="1:7" ht="15.75" customHeight="1" thickBot="1" x14ac:dyDescent="0.3">
      <c r="A7" s="89"/>
      <c r="B7" s="89"/>
      <c r="C7" s="90"/>
      <c r="D7" s="90"/>
      <c r="E7" s="90"/>
      <c r="F7" s="90"/>
      <c r="G7" s="90"/>
    </row>
    <row r="8" spans="1:7" ht="15.75" customHeight="1" thickBot="1" x14ac:dyDescent="0.3">
      <c r="A8" s="97" t="s">
        <v>95</v>
      </c>
      <c r="B8" s="59"/>
      <c r="C8" s="60"/>
      <c r="D8" s="60"/>
      <c r="E8" s="60"/>
      <c r="F8" s="60"/>
      <c r="G8" s="61"/>
    </row>
    <row r="9" spans="1:7" ht="15.75" customHeight="1" thickBot="1" x14ac:dyDescent="0.3">
      <c r="A9" s="97" t="s">
        <v>96</v>
      </c>
      <c r="B9" s="59"/>
      <c r="C9" s="60"/>
      <c r="D9" s="60"/>
      <c r="E9" s="60"/>
      <c r="F9" s="60"/>
      <c r="G9" s="61"/>
    </row>
    <row r="10" spans="1:7" ht="15.75" customHeight="1" thickBot="1" x14ac:dyDescent="0.3">
      <c r="A10" s="89"/>
      <c r="B10" s="56"/>
      <c r="C10" s="57"/>
      <c r="D10" s="62"/>
      <c r="E10" s="57"/>
      <c r="F10" s="57"/>
      <c r="G10" s="57"/>
    </row>
    <row r="11" spans="1:7" ht="30.75" thickBot="1" x14ac:dyDescent="0.3">
      <c r="A11" s="98" t="s">
        <v>87</v>
      </c>
      <c r="B11" s="63"/>
      <c r="D11" s="64"/>
      <c r="E11" s="65" t="s">
        <v>86</v>
      </c>
    </row>
    <row r="12" spans="1:7" ht="15.75" thickBot="1" x14ac:dyDescent="0.3">
      <c r="A12" s="84"/>
    </row>
    <row r="13" spans="1:7" ht="15.75" thickBot="1" x14ac:dyDescent="0.3">
      <c r="A13" s="99" t="s">
        <v>83</v>
      </c>
      <c r="B13" s="65"/>
      <c r="D13" s="66"/>
    </row>
    <row r="14" spans="1:7" ht="15.75" thickBot="1" x14ac:dyDescent="0.3">
      <c r="A14" s="84"/>
    </row>
    <row r="15" spans="1:7" s="84" customFormat="1" ht="24" thickBot="1" x14ac:dyDescent="0.4">
      <c r="A15" s="100" t="str">
        <f>IF(D95&gt;=(D13*1.1), "****YOU'VE EXPENDED THE LOAN PROCEEDS - NO FURTHER ENTRIES REQUIRED****", "****CONTINUE TO ENTER ALLOWABLE EXPENSES****")</f>
        <v>****YOU'VE EXPENDED THE LOAN PROCEEDS - NO FURTHER ENTRIES REQUIRED****</v>
      </c>
      <c r="B15" s="101"/>
      <c r="C15" s="101"/>
      <c r="D15" s="101"/>
      <c r="E15" s="101"/>
      <c r="F15" s="101"/>
      <c r="G15" s="102"/>
    </row>
    <row r="17" spans="1:7" x14ac:dyDescent="0.25">
      <c r="A17" s="103" t="s">
        <v>0</v>
      </c>
      <c r="B17" s="67"/>
      <c r="C17" s="68"/>
    </row>
    <row r="18" spans="1:7" x14ac:dyDescent="0.25">
      <c r="A18" s="99" t="s">
        <v>7</v>
      </c>
      <c r="B18" s="65" t="s">
        <v>91</v>
      </c>
      <c r="C18" s="68"/>
      <c r="D18" s="84"/>
      <c r="E18" s="84"/>
      <c r="F18" s="84"/>
      <c r="G18" s="84"/>
    </row>
    <row r="19" spans="1:7" x14ac:dyDescent="0.25">
      <c r="A19" s="105" t="s">
        <v>13</v>
      </c>
      <c r="B19" s="69"/>
      <c r="C19" s="70">
        <v>0</v>
      </c>
      <c r="D19" s="84"/>
      <c r="E19" s="99" t="s">
        <v>85</v>
      </c>
      <c r="F19" s="84"/>
      <c r="G19" s="84"/>
    </row>
    <row r="20" spans="1:7" x14ac:dyDescent="0.25">
      <c r="A20" s="106" t="s">
        <v>14</v>
      </c>
      <c r="B20" s="71"/>
      <c r="C20" s="72">
        <v>0</v>
      </c>
      <c r="D20" s="84"/>
      <c r="E20" s="84"/>
      <c r="F20" s="84"/>
      <c r="G20" s="84"/>
    </row>
    <row r="21" spans="1:7" x14ac:dyDescent="0.25">
      <c r="A21" s="106" t="s">
        <v>15</v>
      </c>
      <c r="B21" s="71"/>
      <c r="C21" s="72">
        <v>0</v>
      </c>
      <c r="D21" s="84"/>
      <c r="E21" s="84"/>
      <c r="F21" s="84"/>
      <c r="G21" s="84"/>
    </row>
    <row r="22" spans="1:7" x14ac:dyDescent="0.25">
      <c r="A22" s="106" t="s">
        <v>16</v>
      </c>
      <c r="B22" s="71"/>
      <c r="C22" s="72">
        <v>0</v>
      </c>
      <c r="D22" s="84"/>
      <c r="E22" s="84"/>
      <c r="F22" s="84"/>
      <c r="G22" s="84"/>
    </row>
    <row r="23" spans="1:7" x14ac:dyDescent="0.25">
      <c r="A23" s="106" t="s">
        <v>17</v>
      </c>
      <c r="B23" s="71"/>
      <c r="C23" s="72">
        <v>0</v>
      </c>
      <c r="D23" s="84"/>
      <c r="E23" s="84"/>
      <c r="F23" s="84"/>
      <c r="G23" s="84"/>
    </row>
    <row r="24" spans="1:7" x14ac:dyDescent="0.25">
      <c r="A24" s="106" t="s">
        <v>18</v>
      </c>
      <c r="B24" s="71"/>
      <c r="C24" s="72">
        <v>0</v>
      </c>
      <c r="D24" s="84"/>
      <c r="E24" s="84"/>
      <c r="F24" s="84"/>
      <c r="G24" s="84"/>
    </row>
    <row r="25" spans="1:7" x14ac:dyDescent="0.25">
      <c r="A25" s="106" t="s">
        <v>19</v>
      </c>
      <c r="B25" s="71"/>
      <c r="C25" s="72">
        <v>0</v>
      </c>
      <c r="D25" s="84"/>
      <c r="E25" s="84"/>
      <c r="F25" s="84"/>
      <c r="G25" s="84"/>
    </row>
    <row r="26" spans="1:7" x14ac:dyDescent="0.25">
      <c r="A26" s="106" t="s">
        <v>20</v>
      </c>
      <c r="B26" s="71"/>
      <c r="C26" s="72">
        <v>0</v>
      </c>
      <c r="D26" s="84"/>
      <c r="E26" s="84"/>
      <c r="F26" s="84"/>
      <c r="G26" s="84"/>
    </row>
    <row r="27" spans="1:7" x14ac:dyDescent="0.25">
      <c r="A27" s="106" t="s">
        <v>21</v>
      </c>
      <c r="B27" s="71"/>
      <c r="C27" s="72">
        <v>0</v>
      </c>
      <c r="D27" s="84"/>
      <c r="E27" s="84"/>
      <c r="F27" s="84"/>
      <c r="G27" s="84"/>
    </row>
    <row r="28" spans="1:7" x14ac:dyDescent="0.25">
      <c r="A28" s="107" t="s">
        <v>22</v>
      </c>
      <c r="B28" s="73"/>
      <c r="C28" s="74">
        <v>0</v>
      </c>
      <c r="D28" s="84"/>
      <c r="E28" s="84"/>
      <c r="F28" s="84"/>
      <c r="G28" s="84"/>
    </row>
    <row r="29" spans="1:7" x14ac:dyDescent="0.25">
      <c r="A29" s="106" t="s">
        <v>77</v>
      </c>
      <c r="B29" s="69"/>
      <c r="C29" s="72">
        <v>0</v>
      </c>
      <c r="D29" s="84"/>
      <c r="E29" s="84"/>
      <c r="F29" s="84"/>
      <c r="G29" s="84"/>
    </row>
    <row r="30" spans="1:7" x14ac:dyDescent="0.25">
      <c r="A30" s="106" t="s">
        <v>68</v>
      </c>
      <c r="B30" s="71"/>
      <c r="C30" s="72">
        <v>0</v>
      </c>
      <c r="D30" s="84"/>
      <c r="E30" s="84"/>
      <c r="F30" s="84"/>
      <c r="G30" s="84"/>
    </row>
    <row r="31" spans="1:7" x14ac:dyDescent="0.25">
      <c r="A31" s="106" t="s">
        <v>69</v>
      </c>
      <c r="B31" s="71"/>
      <c r="C31" s="72">
        <v>0</v>
      </c>
      <c r="D31" s="84"/>
      <c r="E31" s="84"/>
      <c r="F31" s="84"/>
      <c r="G31" s="84"/>
    </row>
    <row r="32" spans="1:7" x14ac:dyDescent="0.25">
      <c r="A32" s="106" t="s">
        <v>70</v>
      </c>
      <c r="B32" s="71"/>
      <c r="C32" s="72">
        <v>0</v>
      </c>
      <c r="D32" s="84"/>
      <c r="E32" s="84"/>
      <c r="F32" s="84"/>
      <c r="G32" s="84"/>
    </row>
    <row r="33" spans="1:7" x14ac:dyDescent="0.25">
      <c r="A33" s="106" t="s">
        <v>71</v>
      </c>
      <c r="B33" s="71"/>
      <c r="C33" s="72">
        <v>0</v>
      </c>
      <c r="D33" s="84"/>
      <c r="E33" s="84"/>
      <c r="F33" s="84"/>
      <c r="G33" s="84"/>
    </row>
    <row r="34" spans="1:7" x14ac:dyDescent="0.25">
      <c r="A34" s="106" t="s">
        <v>72</v>
      </c>
      <c r="B34" s="71"/>
      <c r="C34" s="72">
        <v>0</v>
      </c>
      <c r="D34" s="84"/>
      <c r="E34" s="84"/>
      <c r="F34" s="84"/>
      <c r="G34" s="84"/>
    </row>
    <row r="35" spans="1:7" x14ac:dyDescent="0.25">
      <c r="A35" s="106" t="s">
        <v>73</v>
      </c>
      <c r="B35" s="71"/>
      <c r="C35" s="72">
        <v>0</v>
      </c>
      <c r="D35" s="84"/>
      <c r="E35" s="84"/>
      <c r="F35" s="84"/>
      <c r="G35" s="84"/>
    </row>
    <row r="36" spans="1:7" x14ac:dyDescent="0.25">
      <c r="A36" s="106" t="s">
        <v>74</v>
      </c>
      <c r="B36" s="71"/>
      <c r="C36" s="72">
        <v>0</v>
      </c>
      <c r="D36" s="84"/>
      <c r="E36" s="84"/>
      <c r="F36" s="84"/>
      <c r="G36" s="84"/>
    </row>
    <row r="37" spans="1:7" x14ac:dyDescent="0.25">
      <c r="A37" s="106" t="s">
        <v>75</v>
      </c>
      <c r="B37" s="71"/>
      <c r="C37" s="72">
        <v>0</v>
      </c>
      <c r="D37" s="84"/>
      <c r="E37" s="84"/>
      <c r="F37" s="84"/>
      <c r="G37" s="84"/>
    </row>
    <row r="38" spans="1:7" x14ac:dyDescent="0.25">
      <c r="A38" s="107" t="s">
        <v>76</v>
      </c>
      <c r="B38" s="73"/>
      <c r="C38" s="74">
        <v>0</v>
      </c>
      <c r="D38" s="84"/>
      <c r="E38" s="84"/>
      <c r="F38" s="84"/>
      <c r="G38" s="84"/>
    </row>
    <row r="39" spans="1:7" x14ac:dyDescent="0.25">
      <c r="A39" s="106" t="s">
        <v>78</v>
      </c>
      <c r="B39" s="75"/>
      <c r="C39" s="72">
        <v>0</v>
      </c>
      <c r="D39" s="84"/>
      <c r="E39" s="99" t="s">
        <v>88</v>
      </c>
      <c r="F39" s="84"/>
      <c r="G39" s="84"/>
    </row>
    <row r="40" spans="1:7" x14ac:dyDescent="0.25">
      <c r="A40" s="106" t="s">
        <v>79</v>
      </c>
      <c r="B40" s="75"/>
      <c r="C40" s="72">
        <v>0</v>
      </c>
      <c r="D40" s="84"/>
      <c r="E40" s="84"/>
      <c r="F40" s="84"/>
      <c r="G40" s="84"/>
    </row>
    <row r="41" spans="1:7" x14ac:dyDescent="0.25">
      <c r="A41" s="106" t="s">
        <v>80</v>
      </c>
      <c r="B41" s="75"/>
      <c r="C41" s="72">
        <v>0</v>
      </c>
      <c r="D41" s="84"/>
      <c r="E41" s="84"/>
      <c r="F41" s="84"/>
      <c r="G41" s="84"/>
    </row>
    <row r="42" spans="1:7" x14ac:dyDescent="0.25">
      <c r="A42" s="106" t="s">
        <v>81</v>
      </c>
      <c r="B42" s="75"/>
      <c r="C42" s="72">
        <v>0</v>
      </c>
      <c r="D42" s="84"/>
      <c r="E42" s="84"/>
      <c r="F42" s="84"/>
      <c r="G42" s="84"/>
    </row>
    <row r="43" spans="1:7" ht="15.75" thickBot="1" x14ac:dyDescent="0.3">
      <c r="A43" s="107" t="s">
        <v>82</v>
      </c>
      <c r="B43" s="76"/>
      <c r="C43" s="74">
        <v>0</v>
      </c>
      <c r="D43" s="84"/>
      <c r="E43" s="84"/>
      <c r="F43" s="84"/>
      <c r="G43" s="84"/>
    </row>
    <row r="44" spans="1:7" ht="15.75" thickBot="1" x14ac:dyDescent="0.3">
      <c r="A44" s="99" t="s">
        <v>12</v>
      </c>
      <c r="B44" s="65"/>
      <c r="D44" s="108">
        <f>SUM(C19:C43)</f>
        <v>0</v>
      </c>
      <c r="E44" s="84"/>
      <c r="F44" s="84"/>
      <c r="G44" s="84"/>
    </row>
    <row r="45" spans="1:7" ht="15.75" thickBot="1" x14ac:dyDescent="0.3">
      <c r="A45" s="99"/>
      <c r="B45" s="65"/>
      <c r="D45" s="109"/>
      <c r="E45" s="84"/>
      <c r="F45" s="84"/>
      <c r="G45" s="84"/>
    </row>
    <row r="46" spans="1:7" ht="15.75" thickBot="1" x14ac:dyDescent="0.3">
      <c r="A46" s="99" t="s">
        <v>8</v>
      </c>
      <c r="B46" s="65"/>
      <c r="D46" s="110">
        <v>0</v>
      </c>
      <c r="E46" s="99" t="s">
        <v>23</v>
      </c>
      <c r="F46" s="84"/>
      <c r="G46" s="84"/>
    </row>
    <row r="47" spans="1:7" x14ac:dyDescent="0.25">
      <c r="A47" s="84"/>
      <c r="D47" s="111"/>
      <c r="E47" s="84"/>
      <c r="F47" s="84"/>
      <c r="G47" s="84"/>
    </row>
    <row r="48" spans="1:7" x14ac:dyDescent="0.25">
      <c r="A48" s="99" t="s">
        <v>24</v>
      </c>
      <c r="B48" s="65"/>
      <c r="D48" s="111"/>
      <c r="E48" s="84"/>
      <c r="F48" s="84"/>
      <c r="G48" s="84"/>
    </row>
    <row r="49" spans="1:7" x14ac:dyDescent="0.25">
      <c r="A49" s="112" t="s">
        <v>26</v>
      </c>
      <c r="B49" s="71"/>
      <c r="C49" s="77">
        <v>0</v>
      </c>
      <c r="D49" s="111"/>
      <c r="E49" s="84"/>
      <c r="F49" s="84"/>
      <c r="G49" s="84"/>
    </row>
    <row r="50" spans="1:7" x14ac:dyDescent="0.25">
      <c r="A50" s="112" t="s">
        <v>27</v>
      </c>
      <c r="B50" s="71"/>
      <c r="C50" s="77">
        <v>0</v>
      </c>
      <c r="D50" s="111"/>
      <c r="E50" s="84"/>
      <c r="F50" s="84"/>
      <c r="G50" s="84"/>
    </row>
    <row r="51" spans="1:7" x14ac:dyDescent="0.25">
      <c r="A51" s="112" t="s">
        <v>28</v>
      </c>
      <c r="B51" s="71"/>
      <c r="C51" s="77">
        <v>0</v>
      </c>
      <c r="D51" s="111"/>
      <c r="E51" s="84"/>
      <c r="F51" s="84"/>
      <c r="G51" s="84"/>
    </row>
    <row r="52" spans="1:7" x14ac:dyDescent="0.25">
      <c r="A52" s="112" t="s">
        <v>29</v>
      </c>
      <c r="B52" s="71"/>
      <c r="C52" s="77">
        <v>0</v>
      </c>
      <c r="D52" s="111"/>
      <c r="E52" s="84"/>
      <c r="F52" s="84"/>
      <c r="G52" s="84"/>
    </row>
    <row r="53" spans="1:7" x14ac:dyDescent="0.25">
      <c r="A53" s="112" t="s">
        <v>30</v>
      </c>
      <c r="B53" s="71"/>
      <c r="C53" s="77">
        <v>0</v>
      </c>
      <c r="D53" s="111"/>
      <c r="E53" s="84"/>
      <c r="F53" s="84"/>
      <c r="G53" s="84"/>
    </row>
    <row r="54" spans="1:7" x14ac:dyDescent="0.25">
      <c r="A54" s="112" t="s">
        <v>31</v>
      </c>
      <c r="B54" s="71"/>
      <c r="C54" s="77">
        <v>0</v>
      </c>
      <c r="D54" s="111"/>
      <c r="E54" s="84"/>
      <c r="F54" s="84"/>
      <c r="G54" s="84"/>
    </row>
    <row r="55" spans="1:7" x14ac:dyDescent="0.25">
      <c r="A55" s="112" t="s">
        <v>32</v>
      </c>
      <c r="B55" s="71"/>
      <c r="C55" s="77">
        <v>0</v>
      </c>
      <c r="D55" s="111"/>
      <c r="E55" s="84"/>
      <c r="F55" s="84"/>
      <c r="G55" s="84"/>
    </row>
    <row r="56" spans="1:7" x14ac:dyDescent="0.25">
      <c r="A56" s="112" t="s">
        <v>33</v>
      </c>
      <c r="B56" s="71"/>
      <c r="C56" s="77">
        <v>0</v>
      </c>
      <c r="D56" s="111"/>
      <c r="E56" s="84"/>
      <c r="F56" s="84"/>
      <c r="G56" s="84"/>
    </row>
    <row r="57" spans="1:7" x14ac:dyDescent="0.25">
      <c r="A57" s="112" t="s">
        <v>34</v>
      </c>
      <c r="B57" s="71"/>
      <c r="C57" s="77">
        <v>0</v>
      </c>
      <c r="D57" s="111"/>
      <c r="E57" s="84"/>
      <c r="F57" s="84"/>
      <c r="G57" s="84"/>
    </row>
    <row r="58" spans="1:7" x14ac:dyDescent="0.25">
      <c r="A58" s="112" t="s">
        <v>35</v>
      </c>
      <c r="B58" s="71"/>
      <c r="C58" s="77">
        <v>0</v>
      </c>
      <c r="D58" s="111"/>
      <c r="E58" s="84"/>
      <c r="F58" s="84"/>
      <c r="G58" s="84"/>
    </row>
    <row r="59" spans="1:7" x14ac:dyDescent="0.25">
      <c r="A59" s="112" t="s">
        <v>36</v>
      </c>
      <c r="B59" s="71"/>
      <c r="C59" s="77">
        <v>0</v>
      </c>
      <c r="D59" s="111"/>
      <c r="E59" s="84"/>
      <c r="F59" s="84"/>
      <c r="G59" s="84"/>
    </row>
    <row r="60" spans="1:7" x14ac:dyDescent="0.25">
      <c r="A60" s="112" t="s">
        <v>37</v>
      </c>
      <c r="B60" s="71"/>
      <c r="C60" s="77">
        <v>0</v>
      </c>
      <c r="D60" s="111"/>
      <c r="E60" s="84"/>
      <c r="F60" s="84"/>
      <c r="G60" s="84"/>
    </row>
    <row r="61" spans="1:7" x14ac:dyDescent="0.25">
      <c r="A61" s="112" t="s">
        <v>38</v>
      </c>
      <c r="B61" s="71"/>
      <c r="C61" s="77">
        <v>0</v>
      </c>
      <c r="D61" s="111"/>
      <c r="E61" s="84"/>
      <c r="F61" s="84"/>
      <c r="G61" s="84"/>
    </row>
    <row r="62" spans="1:7" x14ac:dyDescent="0.25">
      <c r="A62" s="112" t="s">
        <v>39</v>
      </c>
      <c r="B62" s="71"/>
      <c r="C62" s="77">
        <v>0</v>
      </c>
      <c r="D62" s="111"/>
      <c r="E62" s="84"/>
      <c r="F62" s="84"/>
      <c r="G62" s="84"/>
    </row>
    <row r="63" spans="1:7" x14ac:dyDescent="0.25">
      <c r="A63" s="112" t="s">
        <v>40</v>
      </c>
      <c r="B63" s="71"/>
      <c r="C63" s="77">
        <v>0</v>
      </c>
      <c r="D63" s="111"/>
      <c r="E63" s="84"/>
      <c r="F63" s="84"/>
      <c r="G63" s="84"/>
    </row>
    <row r="64" spans="1:7" x14ac:dyDescent="0.25">
      <c r="A64" s="112" t="s">
        <v>41</v>
      </c>
      <c r="B64" s="71"/>
      <c r="C64" s="77">
        <v>0</v>
      </c>
      <c r="D64" s="111"/>
      <c r="E64" s="84"/>
      <c r="F64" s="84"/>
      <c r="G64" s="84"/>
    </row>
    <row r="65" spans="1:7" x14ac:dyDescent="0.25">
      <c r="A65" s="112" t="s">
        <v>42</v>
      </c>
      <c r="B65" s="71"/>
      <c r="C65" s="77">
        <v>0</v>
      </c>
      <c r="D65" s="111"/>
      <c r="E65" s="84"/>
      <c r="F65" s="84"/>
      <c r="G65" s="84"/>
    </row>
    <row r="66" spans="1:7" x14ac:dyDescent="0.25">
      <c r="A66" s="112" t="s">
        <v>43</v>
      </c>
      <c r="B66" s="71"/>
      <c r="C66" s="77">
        <v>0</v>
      </c>
      <c r="D66" s="111"/>
      <c r="E66" s="84"/>
      <c r="F66" s="84"/>
      <c r="G66" s="84"/>
    </row>
    <row r="67" spans="1:7" x14ac:dyDescent="0.25">
      <c r="A67" s="112" t="s">
        <v>44</v>
      </c>
      <c r="B67" s="71"/>
      <c r="C67" s="77">
        <v>0</v>
      </c>
      <c r="D67" s="111"/>
      <c r="E67" s="84"/>
      <c r="F67" s="84"/>
      <c r="G67" s="84"/>
    </row>
    <row r="68" spans="1:7" ht="15.75" thickBot="1" x14ac:dyDescent="0.3">
      <c r="A68" s="112" t="s">
        <v>45</v>
      </c>
      <c r="B68" s="71"/>
      <c r="C68" s="78">
        <v>0</v>
      </c>
      <c r="D68" s="111"/>
      <c r="E68" s="84"/>
      <c r="F68" s="84"/>
      <c r="G68" s="84"/>
    </row>
    <row r="69" spans="1:7" ht="15.75" thickBot="1" x14ac:dyDescent="0.3">
      <c r="A69" s="99" t="s">
        <v>25</v>
      </c>
      <c r="B69" s="65"/>
      <c r="D69" s="108">
        <f>SUM(C49:C68)</f>
        <v>0</v>
      </c>
      <c r="E69" s="84"/>
      <c r="F69" s="84"/>
      <c r="G69" s="84"/>
    </row>
    <row r="70" spans="1:7" x14ac:dyDescent="0.25">
      <c r="A70" s="84"/>
      <c r="D70" s="109"/>
      <c r="E70" s="84"/>
      <c r="F70" s="84"/>
      <c r="G70" s="84"/>
    </row>
    <row r="71" spans="1:7" x14ac:dyDescent="0.25">
      <c r="A71" s="99" t="s">
        <v>9</v>
      </c>
      <c r="B71" s="65"/>
      <c r="C71" s="68"/>
      <c r="D71" s="84"/>
      <c r="E71" s="99" t="s">
        <v>46</v>
      </c>
      <c r="F71" s="84"/>
      <c r="G71" s="84"/>
    </row>
    <row r="72" spans="1:7" x14ac:dyDescent="0.25">
      <c r="A72" s="112" t="s">
        <v>47</v>
      </c>
      <c r="B72" s="71"/>
      <c r="C72" s="77">
        <v>0</v>
      </c>
      <c r="D72" s="84"/>
      <c r="E72" s="84"/>
      <c r="F72" s="84"/>
      <c r="G72" s="84"/>
    </row>
    <row r="73" spans="1:7" x14ac:dyDescent="0.25">
      <c r="A73" s="112" t="s">
        <v>48</v>
      </c>
      <c r="B73" s="71"/>
      <c r="C73" s="77">
        <v>0</v>
      </c>
      <c r="D73" s="84"/>
      <c r="E73" s="84"/>
      <c r="F73" s="84"/>
      <c r="G73" s="84"/>
    </row>
    <row r="74" spans="1:7" x14ac:dyDescent="0.25">
      <c r="A74" s="112" t="s">
        <v>49</v>
      </c>
      <c r="B74" s="71"/>
      <c r="C74" s="77">
        <v>0</v>
      </c>
      <c r="D74" s="84"/>
      <c r="E74" s="84"/>
      <c r="F74" s="84"/>
      <c r="G74" s="84"/>
    </row>
    <row r="75" spans="1:7" x14ac:dyDescent="0.25">
      <c r="A75" s="112" t="s">
        <v>50</v>
      </c>
      <c r="B75" s="71"/>
      <c r="C75" s="77">
        <v>0</v>
      </c>
      <c r="D75" s="84"/>
      <c r="E75" s="84"/>
      <c r="F75" s="84"/>
      <c r="G75" s="84"/>
    </row>
    <row r="76" spans="1:7" x14ac:dyDescent="0.25">
      <c r="A76" s="112" t="s">
        <v>51</v>
      </c>
      <c r="B76" s="71"/>
      <c r="C76" s="77">
        <v>0</v>
      </c>
      <c r="D76" s="84"/>
      <c r="E76" s="84"/>
      <c r="F76" s="84"/>
      <c r="G76" s="84"/>
    </row>
    <row r="77" spans="1:7" x14ac:dyDescent="0.25">
      <c r="A77" s="112" t="s">
        <v>52</v>
      </c>
      <c r="B77" s="71"/>
      <c r="C77" s="77">
        <v>0</v>
      </c>
      <c r="D77" s="84"/>
      <c r="E77" s="84"/>
      <c r="F77" s="84"/>
      <c r="G77" s="84"/>
    </row>
    <row r="78" spans="1:7" x14ac:dyDescent="0.25">
      <c r="A78" s="112" t="s">
        <v>53</v>
      </c>
      <c r="B78" s="71"/>
      <c r="C78" s="77">
        <v>0</v>
      </c>
      <c r="D78" s="84"/>
      <c r="E78" s="84"/>
      <c r="F78" s="84"/>
      <c r="G78" s="84"/>
    </row>
    <row r="79" spans="1:7" x14ac:dyDescent="0.25">
      <c r="A79" s="112" t="s">
        <v>54</v>
      </c>
      <c r="B79" s="71"/>
      <c r="C79" s="77">
        <v>0</v>
      </c>
      <c r="D79" s="84"/>
      <c r="E79" s="84"/>
      <c r="F79" s="84"/>
      <c r="G79" s="84"/>
    </row>
    <row r="80" spans="1:7" x14ac:dyDescent="0.25">
      <c r="A80" s="112" t="s">
        <v>55</v>
      </c>
      <c r="B80" s="71"/>
      <c r="C80" s="77">
        <v>0</v>
      </c>
      <c r="D80" s="84"/>
      <c r="E80" s="84"/>
      <c r="F80" s="84"/>
      <c r="G80" s="84"/>
    </row>
    <row r="81" spans="1:7" x14ac:dyDescent="0.25">
      <c r="A81" s="112" t="s">
        <v>56</v>
      </c>
      <c r="B81" s="71"/>
      <c r="C81" s="77">
        <v>0</v>
      </c>
      <c r="D81" s="84"/>
      <c r="E81" s="84"/>
      <c r="F81" s="84"/>
      <c r="G81" s="84"/>
    </row>
    <row r="82" spans="1:7" x14ac:dyDescent="0.25">
      <c r="A82" s="112" t="s">
        <v>57</v>
      </c>
      <c r="B82" s="71"/>
      <c r="C82" s="77">
        <v>0</v>
      </c>
      <c r="D82" s="84"/>
      <c r="E82" s="84"/>
      <c r="F82" s="84"/>
      <c r="G82" s="84"/>
    </row>
    <row r="83" spans="1:7" x14ac:dyDescent="0.25">
      <c r="A83" s="112" t="s">
        <v>58</v>
      </c>
      <c r="B83" s="71"/>
      <c r="C83" s="77">
        <v>0</v>
      </c>
      <c r="D83" s="84"/>
      <c r="E83" s="84"/>
      <c r="F83" s="84"/>
      <c r="G83" s="84"/>
    </row>
    <row r="84" spans="1:7" x14ac:dyDescent="0.25">
      <c r="A84" s="112" t="s">
        <v>59</v>
      </c>
      <c r="B84" s="71"/>
      <c r="C84" s="77">
        <v>0</v>
      </c>
      <c r="D84" s="84"/>
      <c r="E84" s="84"/>
      <c r="F84" s="84"/>
      <c r="G84" s="84"/>
    </row>
    <row r="85" spans="1:7" x14ac:dyDescent="0.25">
      <c r="A85" s="112" t="s">
        <v>60</v>
      </c>
      <c r="B85" s="71"/>
      <c r="C85" s="77">
        <v>0</v>
      </c>
      <c r="D85" s="84"/>
      <c r="E85" s="84"/>
      <c r="F85" s="84"/>
      <c r="G85" s="84"/>
    </row>
    <row r="86" spans="1:7" x14ac:dyDescent="0.25">
      <c r="A86" s="112" t="s">
        <v>61</v>
      </c>
      <c r="B86" s="71"/>
      <c r="C86" s="77">
        <v>0</v>
      </c>
      <c r="D86" s="84"/>
      <c r="E86" s="84"/>
      <c r="F86" s="84"/>
      <c r="G86" s="84"/>
    </row>
    <row r="87" spans="1:7" x14ac:dyDescent="0.25">
      <c r="A87" s="112" t="s">
        <v>62</v>
      </c>
      <c r="B87" s="71"/>
      <c r="C87" s="77">
        <v>0</v>
      </c>
      <c r="D87" s="84"/>
      <c r="E87" s="84"/>
      <c r="F87" s="84"/>
      <c r="G87" s="84"/>
    </row>
    <row r="88" spans="1:7" x14ac:dyDescent="0.25">
      <c r="A88" s="112" t="s">
        <v>63</v>
      </c>
      <c r="B88" s="71"/>
      <c r="C88" s="77">
        <v>0</v>
      </c>
      <c r="D88" s="84"/>
      <c r="E88" s="84"/>
      <c r="F88" s="84"/>
      <c r="G88" s="84"/>
    </row>
    <row r="89" spans="1:7" x14ac:dyDescent="0.25">
      <c r="A89" s="112" t="s">
        <v>64</v>
      </c>
      <c r="B89" s="71"/>
      <c r="C89" s="77">
        <v>0</v>
      </c>
      <c r="D89" s="84"/>
      <c r="E89" s="84"/>
      <c r="F89" s="84"/>
      <c r="G89" s="84"/>
    </row>
    <row r="90" spans="1:7" x14ac:dyDescent="0.25">
      <c r="A90" s="112" t="s">
        <v>65</v>
      </c>
      <c r="B90" s="71"/>
      <c r="C90" s="77">
        <v>0</v>
      </c>
      <c r="D90" s="84"/>
      <c r="E90" s="84"/>
      <c r="F90" s="84"/>
      <c r="G90" s="84"/>
    </row>
    <row r="91" spans="1:7" ht="15.75" thickBot="1" x14ac:dyDescent="0.3">
      <c r="A91" s="112" t="s">
        <v>66</v>
      </c>
      <c r="B91" s="71"/>
      <c r="C91" s="78">
        <v>0</v>
      </c>
      <c r="D91" s="84"/>
      <c r="E91" s="84"/>
      <c r="F91" s="84"/>
      <c r="G91" s="84"/>
    </row>
    <row r="92" spans="1:7" ht="15.75" thickBot="1" x14ac:dyDescent="0.3">
      <c r="A92" s="99" t="s">
        <v>67</v>
      </c>
      <c r="B92" s="65"/>
      <c r="C92" s="68"/>
      <c r="D92" s="108">
        <f>SUM(C72:C91)</f>
        <v>0</v>
      </c>
      <c r="E92" s="84"/>
      <c r="F92" s="84"/>
      <c r="G92" s="84"/>
    </row>
    <row r="93" spans="1:7" x14ac:dyDescent="0.25">
      <c r="A93" s="99"/>
      <c r="B93" s="65"/>
      <c r="C93" s="68"/>
      <c r="D93" s="84"/>
      <c r="E93" s="84"/>
      <c r="F93" s="84"/>
      <c r="G93" s="84"/>
    </row>
    <row r="94" spans="1:7" ht="15.75" thickBot="1" x14ac:dyDescent="0.3">
      <c r="A94" s="103" t="s">
        <v>1</v>
      </c>
      <c r="B94" s="67"/>
      <c r="C94" s="68"/>
      <c r="D94" s="84"/>
      <c r="E94" s="84"/>
      <c r="F94" s="84"/>
      <c r="G94" s="84"/>
    </row>
    <row r="95" spans="1:7" ht="15.75" thickBot="1" x14ac:dyDescent="0.3">
      <c r="A95" s="84" t="s">
        <v>2</v>
      </c>
      <c r="D95" s="108">
        <f>D44+D46+D69+D92</f>
        <v>0</v>
      </c>
      <c r="E95" s="84"/>
      <c r="F95" s="84"/>
      <c r="G95" s="84"/>
    </row>
    <row r="96" spans="1:7" ht="15.75" thickBot="1" x14ac:dyDescent="0.3">
      <c r="A96" s="84" t="s">
        <v>3</v>
      </c>
      <c r="D96" s="108">
        <f>D13</f>
        <v>0</v>
      </c>
      <c r="E96" s="84"/>
      <c r="F96" s="84"/>
      <c r="G96" s="84"/>
    </row>
    <row r="97" spans="1:7" ht="30.75" thickBot="1" x14ac:dyDescent="0.3">
      <c r="A97" s="113" t="s">
        <v>4</v>
      </c>
      <c r="B97" s="79"/>
      <c r="D97" s="108">
        <f>D44/0.6</f>
        <v>0</v>
      </c>
      <c r="E97" s="84"/>
      <c r="F97" s="84"/>
      <c r="G97" s="84"/>
    </row>
    <row r="98" spans="1:7" x14ac:dyDescent="0.25">
      <c r="A98" s="84"/>
      <c r="D98" s="104"/>
      <c r="E98" s="84"/>
      <c r="F98" s="84"/>
      <c r="G98" s="84"/>
    </row>
    <row r="99" spans="1:7" ht="15.75" thickBot="1" x14ac:dyDescent="0.3">
      <c r="A99" s="103" t="s">
        <v>5</v>
      </c>
      <c r="B99" s="67"/>
      <c r="D99" s="104"/>
      <c r="E99" s="84"/>
      <c r="F99" s="84"/>
      <c r="G99" s="84"/>
    </row>
    <row r="100" spans="1:7" ht="30.75" thickBot="1" x14ac:dyDescent="0.3">
      <c r="A100" s="113" t="s">
        <v>6</v>
      </c>
      <c r="B100" s="79"/>
      <c r="D100" s="108">
        <f t="shared" ref="D100" si="0">SMALL(D95:D97,1)</f>
        <v>0</v>
      </c>
      <c r="E100" s="84"/>
      <c r="F100" s="84"/>
      <c r="G100" s="84"/>
    </row>
    <row r="101" spans="1:7" ht="15.75" thickBot="1" x14ac:dyDescent="0.3">
      <c r="A101" s="84"/>
      <c r="D101" s="104"/>
      <c r="E101" s="84"/>
      <c r="F101" s="84"/>
      <c r="G101" s="84"/>
    </row>
    <row r="102" spans="1:7" ht="15.75" thickBot="1" x14ac:dyDescent="0.3">
      <c r="A102" s="99" t="s">
        <v>10</v>
      </c>
      <c r="B102" s="65"/>
      <c r="D102" s="108">
        <f t="shared" ref="D102" si="1">D96-D100</f>
        <v>0</v>
      </c>
      <c r="E102" s="84"/>
      <c r="F102" s="84"/>
      <c r="G102" s="84"/>
    </row>
    <row r="103" spans="1:7" ht="15.75" thickBot="1" x14ac:dyDescent="0.3">
      <c r="A103" s="84"/>
      <c r="D103" s="84"/>
      <c r="E103" s="84"/>
      <c r="F103" s="84"/>
      <c r="G103" s="84"/>
    </row>
    <row r="104" spans="1:7" ht="15.75" thickBot="1" x14ac:dyDescent="0.3">
      <c r="A104" s="99" t="s">
        <v>11</v>
      </c>
      <c r="B104" s="65"/>
      <c r="D104" s="114" t="e">
        <f>D102/D96</f>
        <v>#DIV/0!</v>
      </c>
      <c r="E104" s="84"/>
      <c r="F104" s="84"/>
      <c r="G104" s="84"/>
    </row>
  </sheetData>
  <sheetProtection password="D6EB" sheet="1" objects="1" scenarios="1" selectLockedCells="1"/>
  <mergeCells count="7">
    <mergeCell ref="A1:G1"/>
    <mergeCell ref="A2:G2"/>
    <mergeCell ref="A4:G4"/>
    <mergeCell ref="A6:G6"/>
    <mergeCell ref="A15:G15"/>
    <mergeCell ref="B8:G8"/>
    <mergeCell ref="B9:G9"/>
  </mergeCells>
  <printOptions horizontalCentered="1" headings="1" gridLines="1"/>
  <pageMargins left="0.1" right="0.1" top="0.75" bottom="0.75" header="0.3" footer="0.3"/>
  <pageSetup scale="6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5942A-4E59-421B-92A6-2F3B6A5C6522}">
  <sheetPr>
    <pageSetUpPr fitToPage="1"/>
  </sheetPr>
  <dimension ref="A1:G104"/>
  <sheetViews>
    <sheetView workbookViewId="0">
      <selection activeCell="B26" sqref="B26"/>
    </sheetView>
  </sheetViews>
  <sheetFormatPr defaultRowHeight="15" x14ac:dyDescent="0.25"/>
  <cols>
    <col min="1" max="1" width="47.7109375" bestFit="1" customWidth="1"/>
    <col min="2" max="2" width="13.7109375" customWidth="1"/>
    <col min="3" max="4" width="16.7109375" customWidth="1"/>
    <col min="5" max="6" width="21" customWidth="1"/>
    <col min="7" max="7" width="16.28515625" customWidth="1"/>
    <col min="8" max="9" width="21" customWidth="1"/>
  </cols>
  <sheetData>
    <row r="1" spans="1:7" ht="27" customHeight="1" thickBot="1" x14ac:dyDescent="0.35">
      <c r="A1" s="27" t="s">
        <v>84</v>
      </c>
      <c r="B1" s="28"/>
      <c r="C1" s="29"/>
      <c r="D1" s="29"/>
      <c r="E1" s="29"/>
      <c r="F1" s="29"/>
      <c r="G1" s="30"/>
    </row>
    <row r="2" spans="1:7" ht="69" customHeight="1" thickBot="1" x14ac:dyDescent="0.3">
      <c r="A2" s="31" t="s">
        <v>89</v>
      </c>
      <c r="B2" s="32"/>
      <c r="C2" s="33"/>
      <c r="D2" s="33"/>
      <c r="E2" s="33"/>
      <c r="F2" s="33"/>
      <c r="G2" s="34"/>
    </row>
    <row r="3" spans="1:7" ht="15.75" customHeight="1" thickBot="1" x14ac:dyDescent="0.3">
      <c r="A3" s="19"/>
      <c r="B3" s="19"/>
      <c r="C3" s="20"/>
      <c r="D3" s="20"/>
      <c r="E3" s="20"/>
      <c r="F3" s="20"/>
      <c r="G3" s="20"/>
    </row>
    <row r="4" spans="1:7" ht="15.75" customHeight="1" thickBot="1" x14ac:dyDescent="0.3">
      <c r="A4" s="35" t="s">
        <v>90</v>
      </c>
      <c r="B4" s="36"/>
      <c r="C4" s="36"/>
      <c r="D4" s="36"/>
      <c r="E4" s="36"/>
      <c r="F4" s="36"/>
      <c r="G4" s="37"/>
    </row>
    <row r="5" spans="1:7" s="44" customFormat="1" ht="15.75" customHeight="1" thickBot="1" x14ac:dyDescent="0.3">
      <c r="A5" s="43"/>
      <c r="B5" s="43"/>
      <c r="C5" s="43"/>
      <c r="D5" s="43"/>
      <c r="E5" s="43"/>
      <c r="F5" s="43"/>
      <c r="G5" s="43"/>
    </row>
    <row r="6" spans="1:7" s="44" customFormat="1" ht="15.75" customHeight="1" thickBot="1" x14ac:dyDescent="0.3">
      <c r="A6" s="45" t="s">
        <v>94</v>
      </c>
      <c r="B6" s="46"/>
      <c r="C6" s="46"/>
      <c r="D6" s="46"/>
      <c r="E6" s="46"/>
      <c r="F6" s="46"/>
      <c r="G6" s="47"/>
    </row>
    <row r="7" spans="1:7" ht="15.75" customHeight="1" thickBot="1" x14ac:dyDescent="0.3">
      <c r="A7" s="19"/>
      <c r="B7" s="19"/>
      <c r="C7" s="20"/>
      <c r="D7" s="20"/>
      <c r="E7" s="20"/>
      <c r="F7" s="20"/>
      <c r="G7" s="20"/>
    </row>
    <row r="8" spans="1:7" ht="15.75" customHeight="1" thickBot="1" x14ac:dyDescent="0.3">
      <c r="A8" s="51" t="s">
        <v>95</v>
      </c>
      <c r="B8" s="52" t="s">
        <v>97</v>
      </c>
      <c r="C8" s="53"/>
      <c r="D8" s="53"/>
      <c r="E8" s="53"/>
      <c r="F8" s="53"/>
      <c r="G8" s="54"/>
    </row>
    <row r="9" spans="1:7" ht="15.75" customHeight="1" thickBot="1" x14ac:dyDescent="0.3">
      <c r="A9" s="51" t="s">
        <v>96</v>
      </c>
      <c r="B9" s="52" t="s">
        <v>98</v>
      </c>
      <c r="C9" s="53"/>
      <c r="D9" s="53"/>
      <c r="E9" s="53"/>
      <c r="F9" s="53"/>
      <c r="G9" s="54"/>
    </row>
    <row r="10" spans="1:7" ht="15.75" customHeight="1" thickBot="1" x14ac:dyDescent="0.3">
      <c r="A10" s="19"/>
      <c r="B10" s="19"/>
      <c r="C10" s="20"/>
      <c r="D10" s="21"/>
      <c r="E10" s="20"/>
      <c r="F10" s="20"/>
      <c r="G10" s="20"/>
    </row>
    <row r="11" spans="1:7" ht="30.75" thickBot="1" x14ac:dyDescent="0.3">
      <c r="A11" s="17" t="s">
        <v>87</v>
      </c>
      <c r="B11" s="17"/>
      <c r="D11" s="18">
        <v>43922</v>
      </c>
      <c r="E11" s="3" t="s">
        <v>86</v>
      </c>
    </row>
    <row r="12" spans="1:7" ht="15.75" thickBot="1" x14ac:dyDescent="0.3"/>
    <row r="13" spans="1:7" ht="15.75" thickBot="1" x14ac:dyDescent="0.3">
      <c r="A13" s="3" t="s">
        <v>83</v>
      </c>
      <c r="B13" s="3"/>
      <c r="D13" s="11">
        <v>64000</v>
      </c>
    </row>
    <row r="14" spans="1:7" ht="15.75" thickBot="1" x14ac:dyDescent="0.3">
      <c r="A14" s="3"/>
      <c r="B14" s="3"/>
      <c r="D14" s="38"/>
    </row>
    <row r="15" spans="1:7" ht="24" thickBot="1" x14ac:dyDescent="0.4">
      <c r="A15" s="48" t="str">
        <f>IF(D95&gt;=(D13*1.1), "****YOU'VE EXPENDED THE LOAN PROCEEDS - NO FURTHER ENTRIES REQUIRED****", "****CONTINUE TO ENTER ALLOWABLE EXPENSES****")</f>
        <v>****YOU'VE EXPENDED THE LOAN PROCEEDS - NO FURTHER ENTRIES REQUIRED****</v>
      </c>
      <c r="B15" s="49"/>
      <c r="C15" s="49"/>
      <c r="D15" s="49"/>
      <c r="E15" s="49"/>
      <c r="F15" s="49"/>
      <c r="G15" s="50"/>
    </row>
    <row r="16" spans="1:7" x14ac:dyDescent="0.25">
      <c r="D16" s="39"/>
    </row>
    <row r="17" spans="1:5" x14ac:dyDescent="0.25">
      <c r="A17" s="4" t="s">
        <v>0</v>
      </c>
      <c r="B17" s="4"/>
      <c r="C17" s="2"/>
    </row>
    <row r="18" spans="1:5" x14ac:dyDescent="0.25">
      <c r="A18" s="3" t="s">
        <v>7</v>
      </c>
      <c r="B18" s="3" t="s">
        <v>91</v>
      </c>
      <c r="C18" s="2"/>
    </row>
    <row r="19" spans="1:5" x14ac:dyDescent="0.25">
      <c r="A19" s="8" t="s">
        <v>13</v>
      </c>
      <c r="B19" s="22">
        <v>43938</v>
      </c>
      <c r="C19" s="12">
        <v>10500</v>
      </c>
      <c r="E19" s="3" t="s">
        <v>85</v>
      </c>
    </row>
    <row r="20" spans="1:5" x14ac:dyDescent="0.25">
      <c r="A20" s="9" t="s">
        <v>14</v>
      </c>
      <c r="B20" s="23">
        <f>B19+14</f>
        <v>43952</v>
      </c>
      <c r="C20" s="13">
        <v>10500</v>
      </c>
    </row>
    <row r="21" spans="1:5" x14ac:dyDescent="0.25">
      <c r="A21" s="9" t="s">
        <v>15</v>
      </c>
      <c r="B21" s="23">
        <v>43966</v>
      </c>
      <c r="C21" s="13">
        <v>10500</v>
      </c>
    </row>
    <row r="22" spans="1:5" x14ac:dyDescent="0.25">
      <c r="A22" s="9" t="s">
        <v>16</v>
      </c>
      <c r="B22" s="23">
        <v>43980</v>
      </c>
      <c r="C22" s="13">
        <v>10500</v>
      </c>
    </row>
    <row r="23" spans="1:5" x14ac:dyDescent="0.25">
      <c r="A23" s="9" t="s">
        <v>17</v>
      </c>
      <c r="B23" s="23">
        <v>43994</v>
      </c>
      <c r="C23" s="13">
        <v>10500</v>
      </c>
    </row>
    <row r="24" spans="1:5" x14ac:dyDescent="0.25">
      <c r="A24" s="9" t="s">
        <v>18</v>
      </c>
      <c r="B24" s="23"/>
      <c r="C24" s="13">
        <v>0</v>
      </c>
    </row>
    <row r="25" spans="1:5" x14ac:dyDescent="0.25">
      <c r="A25" s="9" t="s">
        <v>19</v>
      </c>
      <c r="B25" s="23"/>
      <c r="C25" s="13">
        <v>0</v>
      </c>
    </row>
    <row r="26" spans="1:5" x14ac:dyDescent="0.25">
      <c r="A26" s="9" t="s">
        <v>20</v>
      </c>
      <c r="B26" s="23"/>
      <c r="C26" s="13">
        <v>0</v>
      </c>
    </row>
    <row r="27" spans="1:5" x14ac:dyDescent="0.25">
      <c r="A27" s="9" t="s">
        <v>21</v>
      </c>
      <c r="B27" s="23"/>
      <c r="C27" s="13">
        <v>0</v>
      </c>
    </row>
    <row r="28" spans="1:5" x14ac:dyDescent="0.25">
      <c r="A28" s="10" t="s">
        <v>22</v>
      </c>
      <c r="B28" s="24"/>
      <c r="C28" s="14">
        <v>0</v>
      </c>
    </row>
    <row r="29" spans="1:5" x14ac:dyDescent="0.25">
      <c r="A29" s="9" t="s">
        <v>77</v>
      </c>
      <c r="B29" s="22">
        <v>43938</v>
      </c>
      <c r="C29" s="13">
        <v>500</v>
      </c>
    </row>
    <row r="30" spans="1:5" x14ac:dyDescent="0.25">
      <c r="A30" s="9" t="s">
        <v>68</v>
      </c>
      <c r="B30" s="23">
        <f>B29+14</f>
        <v>43952</v>
      </c>
      <c r="C30" s="13">
        <v>500</v>
      </c>
    </row>
    <row r="31" spans="1:5" x14ac:dyDescent="0.25">
      <c r="A31" s="9" t="s">
        <v>69</v>
      </c>
      <c r="B31" s="23">
        <v>43966</v>
      </c>
      <c r="C31" s="13">
        <v>500</v>
      </c>
    </row>
    <row r="32" spans="1:5" x14ac:dyDescent="0.25">
      <c r="A32" s="9" t="s">
        <v>70</v>
      </c>
      <c r="B32" s="23">
        <v>43980</v>
      </c>
      <c r="C32" s="13">
        <v>500</v>
      </c>
    </row>
    <row r="33" spans="1:5" x14ac:dyDescent="0.25">
      <c r="A33" s="9" t="s">
        <v>71</v>
      </c>
      <c r="B33" s="23"/>
      <c r="C33" s="13">
        <v>0</v>
      </c>
    </row>
    <row r="34" spans="1:5" x14ac:dyDescent="0.25">
      <c r="A34" s="9" t="s">
        <v>72</v>
      </c>
      <c r="B34" s="23"/>
      <c r="C34" s="13">
        <v>0</v>
      </c>
    </row>
    <row r="35" spans="1:5" x14ac:dyDescent="0.25">
      <c r="A35" s="9" t="s">
        <v>73</v>
      </c>
      <c r="B35" s="23"/>
      <c r="C35" s="13">
        <v>0</v>
      </c>
    </row>
    <row r="36" spans="1:5" x14ac:dyDescent="0.25">
      <c r="A36" s="9" t="s">
        <v>74</v>
      </c>
      <c r="B36" s="23"/>
      <c r="C36" s="13">
        <v>0</v>
      </c>
    </row>
    <row r="37" spans="1:5" x14ac:dyDescent="0.25">
      <c r="A37" s="9" t="s">
        <v>75</v>
      </c>
      <c r="B37" s="23"/>
      <c r="C37" s="13">
        <v>0</v>
      </c>
    </row>
    <row r="38" spans="1:5" x14ac:dyDescent="0.25">
      <c r="A38" s="10" t="s">
        <v>76</v>
      </c>
      <c r="B38" s="24"/>
      <c r="C38" s="14">
        <v>0</v>
      </c>
    </row>
    <row r="39" spans="1:5" x14ac:dyDescent="0.25">
      <c r="A39" s="9" t="s">
        <v>78</v>
      </c>
      <c r="B39" s="25" t="s">
        <v>92</v>
      </c>
      <c r="C39" s="13">
        <v>3600</v>
      </c>
      <c r="E39" s="3" t="s">
        <v>88</v>
      </c>
    </row>
    <row r="40" spans="1:5" x14ac:dyDescent="0.25">
      <c r="A40" s="9" t="s">
        <v>79</v>
      </c>
      <c r="B40" s="25" t="s">
        <v>93</v>
      </c>
      <c r="C40" s="13">
        <v>3600</v>
      </c>
    </row>
    <row r="41" spans="1:5" x14ac:dyDescent="0.25">
      <c r="A41" s="9" t="s">
        <v>80</v>
      </c>
      <c r="B41" s="25"/>
      <c r="C41" s="13">
        <v>0</v>
      </c>
    </row>
    <row r="42" spans="1:5" x14ac:dyDescent="0.25">
      <c r="A42" s="9" t="s">
        <v>81</v>
      </c>
      <c r="B42" s="25"/>
      <c r="C42" s="13">
        <v>0</v>
      </c>
    </row>
    <row r="43" spans="1:5" ht="15.75" thickBot="1" x14ac:dyDescent="0.3">
      <c r="A43" s="10" t="s">
        <v>82</v>
      </c>
      <c r="B43" s="26"/>
      <c r="C43" s="14">
        <v>0</v>
      </c>
    </row>
    <row r="44" spans="1:5" ht="15.75" thickBot="1" x14ac:dyDescent="0.3">
      <c r="A44" s="3" t="s">
        <v>12</v>
      </c>
      <c r="B44" s="3"/>
      <c r="D44" s="40">
        <f>SUM(C19:C43)</f>
        <v>61700</v>
      </c>
    </row>
    <row r="45" spans="1:5" ht="15.75" thickBot="1" x14ac:dyDescent="0.3">
      <c r="A45" s="3"/>
      <c r="B45" s="3"/>
      <c r="D45" s="6"/>
    </row>
    <row r="46" spans="1:5" ht="15.75" thickBot="1" x14ac:dyDescent="0.3">
      <c r="A46" s="3" t="s">
        <v>8</v>
      </c>
      <c r="B46" s="3"/>
      <c r="D46" s="41">
        <v>0</v>
      </c>
      <c r="E46" s="3" t="s">
        <v>23</v>
      </c>
    </row>
    <row r="47" spans="1:5" x14ac:dyDescent="0.25">
      <c r="D47" s="7"/>
    </row>
    <row r="48" spans="1:5" x14ac:dyDescent="0.25">
      <c r="A48" s="3" t="s">
        <v>24</v>
      </c>
      <c r="B48" s="3"/>
      <c r="D48" s="7"/>
    </row>
    <row r="49" spans="1:4" x14ac:dyDescent="0.25">
      <c r="A49" s="5" t="s">
        <v>26</v>
      </c>
      <c r="B49" s="23">
        <v>43931</v>
      </c>
      <c r="C49" s="15">
        <v>250</v>
      </c>
      <c r="D49" s="7"/>
    </row>
    <row r="50" spans="1:4" x14ac:dyDescent="0.25">
      <c r="A50" s="5" t="s">
        <v>27</v>
      </c>
      <c r="B50" s="23">
        <f>B49+7</f>
        <v>43938</v>
      </c>
      <c r="C50" s="15">
        <v>250</v>
      </c>
      <c r="D50" s="7"/>
    </row>
    <row r="51" spans="1:4" x14ac:dyDescent="0.25">
      <c r="A51" s="5" t="s">
        <v>28</v>
      </c>
      <c r="B51" s="23">
        <f>B50+7</f>
        <v>43945</v>
      </c>
      <c r="C51" s="15">
        <v>250</v>
      </c>
      <c r="D51" s="7"/>
    </row>
    <row r="52" spans="1:4" x14ac:dyDescent="0.25">
      <c r="A52" s="5" t="s">
        <v>29</v>
      </c>
      <c r="B52" s="23">
        <f t="shared" ref="B52:B56" si="0">B51+7</f>
        <v>43952</v>
      </c>
      <c r="C52" s="15">
        <v>250</v>
      </c>
      <c r="D52" s="7"/>
    </row>
    <row r="53" spans="1:4" x14ac:dyDescent="0.25">
      <c r="A53" s="5" t="s">
        <v>30</v>
      </c>
      <c r="B53" s="23">
        <f t="shared" si="0"/>
        <v>43959</v>
      </c>
      <c r="C53" s="15">
        <v>250</v>
      </c>
      <c r="D53" s="7"/>
    </row>
    <row r="54" spans="1:4" x14ac:dyDescent="0.25">
      <c r="A54" s="5" t="s">
        <v>31</v>
      </c>
      <c r="B54" s="23">
        <f t="shared" si="0"/>
        <v>43966</v>
      </c>
      <c r="C54" s="15">
        <v>250</v>
      </c>
      <c r="D54" s="7"/>
    </row>
    <row r="55" spans="1:4" x14ac:dyDescent="0.25">
      <c r="A55" s="5" t="s">
        <v>32</v>
      </c>
      <c r="B55" s="23">
        <f t="shared" si="0"/>
        <v>43973</v>
      </c>
      <c r="C55" s="15">
        <v>250</v>
      </c>
      <c r="D55" s="7"/>
    </row>
    <row r="56" spans="1:4" x14ac:dyDescent="0.25">
      <c r="A56" s="5" t="s">
        <v>33</v>
      </c>
      <c r="B56" s="23">
        <f t="shared" si="0"/>
        <v>43980</v>
      </c>
      <c r="C56" s="15">
        <v>250</v>
      </c>
      <c r="D56" s="7"/>
    </row>
    <row r="57" spans="1:4" x14ac:dyDescent="0.25">
      <c r="A57" s="5" t="s">
        <v>34</v>
      </c>
      <c r="B57" s="23"/>
      <c r="C57" s="15">
        <v>0</v>
      </c>
      <c r="D57" s="7"/>
    </row>
    <row r="58" spans="1:4" x14ac:dyDescent="0.25">
      <c r="A58" s="5" t="s">
        <v>35</v>
      </c>
      <c r="B58" s="23"/>
      <c r="C58" s="15">
        <v>0</v>
      </c>
      <c r="D58" s="7"/>
    </row>
    <row r="59" spans="1:4" x14ac:dyDescent="0.25">
      <c r="A59" s="5" t="s">
        <v>36</v>
      </c>
      <c r="B59" s="23"/>
      <c r="C59" s="15">
        <v>0</v>
      </c>
      <c r="D59" s="7"/>
    </row>
    <row r="60" spans="1:4" x14ac:dyDescent="0.25">
      <c r="A60" s="5" t="s">
        <v>37</v>
      </c>
      <c r="B60" s="23"/>
      <c r="C60" s="15">
        <v>0</v>
      </c>
      <c r="D60" s="7"/>
    </row>
    <row r="61" spans="1:4" x14ac:dyDescent="0.25">
      <c r="A61" s="5" t="s">
        <v>38</v>
      </c>
      <c r="B61" s="23"/>
      <c r="C61" s="15">
        <v>0</v>
      </c>
      <c r="D61" s="7"/>
    </row>
    <row r="62" spans="1:4" x14ac:dyDescent="0.25">
      <c r="A62" s="5" t="s">
        <v>39</v>
      </c>
      <c r="B62" s="23"/>
      <c r="C62" s="15">
        <v>0</v>
      </c>
      <c r="D62" s="7"/>
    </row>
    <row r="63" spans="1:4" x14ac:dyDescent="0.25">
      <c r="A63" s="5" t="s">
        <v>40</v>
      </c>
      <c r="B63" s="23"/>
      <c r="C63" s="15">
        <v>0</v>
      </c>
      <c r="D63" s="7"/>
    </row>
    <row r="64" spans="1:4" x14ac:dyDescent="0.25">
      <c r="A64" s="5" t="s">
        <v>41</v>
      </c>
      <c r="B64" s="23"/>
      <c r="C64" s="15">
        <v>0</v>
      </c>
      <c r="D64" s="7"/>
    </row>
    <row r="65" spans="1:5" x14ac:dyDescent="0.25">
      <c r="A65" s="5" t="s">
        <v>42</v>
      </c>
      <c r="B65" s="23"/>
      <c r="C65" s="15">
        <v>0</v>
      </c>
      <c r="D65" s="7"/>
    </row>
    <row r="66" spans="1:5" x14ac:dyDescent="0.25">
      <c r="A66" s="5" t="s">
        <v>43</v>
      </c>
      <c r="B66" s="23"/>
      <c r="C66" s="15">
        <v>0</v>
      </c>
      <c r="D66" s="7"/>
    </row>
    <row r="67" spans="1:5" x14ac:dyDescent="0.25">
      <c r="A67" s="5" t="s">
        <v>44</v>
      </c>
      <c r="B67" s="23"/>
      <c r="C67" s="15">
        <v>0</v>
      </c>
      <c r="D67" s="7"/>
    </row>
    <row r="68" spans="1:5" ht="15.75" thickBot="1" x14ac:dyDescent="0.3">
      <c r="A68" s="5" t="s">
        <v>45</v>
      </c>
      <c r="B68" s="23"/>
      <c r="C68" s="16">
        <v>0</v>
      </c>
      <c r="D68" s="7"/>
    </row>
    <row r="69" spans="1:5" ht="15.75" thickBot="1" x14ac:dyDescent="0.3">
      <c r="A69" s="3" t="s">
        <v>25</v>
      </c>
      <c r="B69" s="3"/>
      <c r="D69" s="40">
        <f>SUM(C49:C68)</f>
        <v>2000</v>
      </c>
    </row>
    <row r="70" spans="1:5" x14ac:dyDescent="0.25">
      <c r="D70" s="6"/>
    </row>
    <row r="71" spans="1:5" x14ac:dyDescent="0.25">
      <c r="A71" s="3" t="s">
        <v>9</v>
      </c>
      <c r="B71" s="3"/>
      <c r="C71" s="2"/>
      <c r="E71" s="3" t="s">
        <v>46</v>
      </c>
    </row>
    <row r="72" spans="1:5" x14ac:dyDescent="0.25">
      <c r="A72" s="5" t="s">
        <v>47</v>
      </c>
      <c r="B72" s="23">
        <v>43931</v>
      </c>
      <c r="C72" s="15">
        <v>1350</v>
      </c>
    </row>
    <row r="73" spans="1:5" x14ac:dyDescent="0.25">
      <c r="A73" s="5" t="s">
        <v>48</v>
      </c>
      <c r="B73" s="23">
        <f>B72+7</f>
        <v>43938</v>
      </c>
      <c r="C73" s="15">
        <v>1350</v>
      </c>
    </row>
    <row r="74" spans="1:5" x14ac:dyDescent="0.25">
      <c r="A74" s="5" t="s">
        <v>49</v>
      </c>
      <c r="B74" s="23">
        <f>B73+7</f>
        <v>43945</v>
      </c>
      <c r="C74" s="15">
        <v>1350</v>
      </c>
    </row>
    <row r="75" spans="1:5" x14ac:dyDescent="0.25">
      <c r="A75" s="5" t="s">
        <v>50</v>
      </c>
      <c r="B75" s="23">
        <f t="shared" ref="B75:B79" si="1">B74+7</f>
        <v>43952</v>
      </c>
      <c r="C75" s="15">
        <v>1350</v>
      </c>
    </row>
    <row r="76" spans="1:5" x14ac:dyDescent="0.25">
      <c r="A76" s="5" t="s">
        <v>51</v>
      </c>
      <c r="B76" s="23">
        <f t="shared" si="1"/>
        <v>43959</v>
      </c>
      <c r="C76" s="15">
        <v>1350</v>
      </c>
    </row>
    <row r="77" spans="1:5" x14ac:dyDescent="0.25">
      <c r="A77" s="5" t="s">
        <v>52</v>
      </c>
      <c r="B77" s="23">
        <f t="shared" si="1"/>
        <v>43966</v>
      </c>
      <c r="C77" s="15">
        <v>1350</v>
      </c>
    </row>
    <row r="78" spans="1:5" x14ac:dyDescent="0.25">
      <c r="A78" s="5" t="s">
        <v>53</v>
      </c>
      <c r="B78" s="23">
        <f t="shared" si="1"/>
        <v>43973</v>
      </c>
      <c r="C78" s="15">
        <v>1350</v>
      </c>
    </row>
    <row r="79" spans="1:5" x14ac:dyDescent="0.25">
      <c r="A79" s="5" t="s">
        <v>54</v>
      </c>
      <c r="B79" s="23">
        <f t="shared" si="1"/>
        <v>43980</v>
      </c>
      <c r="C79" s="15">
        <v>1350</v>
      </c>
    </row>
    <row r="80" spans="1:5" x14ac:dyDescent="0.25">
      <c r="A80" s="5" t="s">
        <v>55</v>
      </c>
      <c r="B80" s="23"/>
      <c r="C80" s="15">
        <v>0</v>
      </c>
    </row>
    <row r="81" spans="1:4" x14ac:dyDescent="0.25">
      <c r="A81" s="5" t="s">
        <v>56</v>
      </c>
      <c r="B81" s="23"/>
      <c r="C81" s="15">
        <v>0</v>
      </c>
    </row>
    <row r="82" spans="1:4" x14ac:dyDescent="0.25">
      <c r="A82" s="5" t="s">
        <v>57</v>
      </c>
      <c r="B82" s="23"/>
      <c r="C82" s="15">
        <v>0</v>
      </c>
    </row>
    <row r="83" spans="1:4" x14ac:dyDescent="0.25">
      <c r="A83" s="5" t="s">
        <v>58</v>
      </c>
      <c r="B83" s="23"/>
      <c r="C83" s="15">
        <v>0</v>
      </c>
    </row>
    <row r="84" spans="1:4" x14ac:dyDescent="0.25">
      <c r="A84" s="5" t="s">
        <v>59</v>
      </c>
      <c r="B84" s="23"/>
      <c r="C84" s="15">
        <v>0</v>
      </c>
    </row>
    <row r="85" spans="1:4" x14ac:dyDescent="0.25">
      <c r="A85" s="5" t="s">
        <v>60</v>
      </c>
      <c r="B85" s="23"/>
      <c r="C85" s="15">
        <v>0</v>
      </c>
    </row>
    <row r="86" spans="1:4" x14ac:dyDescent="0.25">
      <c r="A86" s="5" t="s">
        <v>61</v>
      </c>
      <c r="B86" s="23"/>
      <c r="C86" s="15">
        <v>0</v>
      </c>
    </row>
    <row r="87" spans="1:4" x14ac:dyDescent="0.25">
      <c r="A87" s="5" t="s">
        <v>62</v>
      </c>
      <c r="B87" s="23"/>
      <c r="C87" s="15">
        <v>0</v>
      </c>
    </row>
    <row r="88" spans="1:4" x14ac:dyDescent="0.25">
      <c r="A88" s="5" t="s">
        <v>63</v>
      </c>
      <c r="B88" s="23"/>
      <c r="C88" s="15">
        <v>0</v>
      </c>
    </row>
    <row r="89" spans="1:4" x14ac:dyDescent="0.25">
      <c r="A89" s="5" t="s">
        <v>64</v>
      </c>
      <c r="B89" s="23"/>
      <c r="C89" s="15">
        <v>0</v>
      </c>
    </row>
    <row r="90" spans="1:4" x14ac:dyDescent="0.25">
      <c r="A90" s="5" t="s">
        <v>65</v>
      </c>
      <c r="B90" s="23"/>
      <c r="C90" s="15">
        <v>0</v>
      </c>
    </row>
    <row r="91" spans="1:4" ht="15.75" thickBot="1" x14ac:dyDescent="0.3">
      <c r="A91" s="5" t="s">
        <v>66</v>
      </c>
      <c r="B91" s="23"/>
      <c r="C91" s="16">
        <v>0</v>
      </c>
    </row>
    <row r="92" spans="1:4" ht="15.75" thickBot="1" x14ac:dyDescent="0.3">
      <c r="A92" s="3" t="s">
        <v>67</v>
      </c>
      <c r="B92" s="3"/>
      <c r="C92" s="2"/>
      <c r="D92" s="40">
        <f>SUM(C72:C91)</f>
        <v>10800</v>
      </c>
    </row>
    <row r="93" spans="1:4" x14ac:dyDescent="0.25">
      <c r="A93" s="3"/>
      <c r="B93" s="3"/>
      <c r="C93" s="2"/>
    </row>
    <row r="94" spans="1:4" ht="15.75" thickBot="1" x14ac:dyDescent="0.3">
      <c r="A94" s="4" t="s">
        <v>1</v>
      </c>
      <c r="B94" s="4"/>
      <c r="C94" s="2"/>
    </row>
    <row r="95" spans="1:4" ht="15.75" thickBot="1" x14ac:dyDescent="0.3">
      <c r="A95" t="s">
        <v>2</v>
      </c>
      <c r="D95" s="40">
        <f>D44+D46+D69+D92</f>
        <v>74500</v>
      </c>
    </row>
    <row r="96" spans="1:4" ht="15.75" thickBot="1" x14ac:dyDescent="0.3">
      <c r="A96" t="s">
        <v>3</v>
      </c>
      <c r="D96" s="40">
        <f>D13</f>
        <v>64000</v>
      </c>
    </row>
    <row r="97" spans="1:4" ht="30.75" thickBot="1" x14ac:dyDescent="0.3">
      <c r="A97" s="1" t="s">
        <v>4</v>
      </c>
      <c r="B97" s="1"/>
      <c r="D97" s="40">
        <f>D44/0.6</f>
        <v>102833.33333333334</v>
      </c>
    </row>
    <row r="98" spans="1:4" x14ac:dyDescent="0.25">
      <c r="D98" s="2"/>
    </row>
    <row r="99" spans="1:4" ht="15.75" thickBot="1" x14ac:dyDescent="0.3">
      <c r="A99" s="4" t="s">
        <v>5</v>
      </c>
      <c r="B99" s="4"/>
      <c r="D99" s="2"/>
    </row>
    <row r="100" spans="1:4" ht="30.75" thickBot="1" x14ac:dyDescent="0.3">
      <c r="A100" s="1" t="s">
        <v>6</v>
      </c>
      <c r="B100" s="1"/>
      <c r="D100" s="40">
        <f t="shared" ref="D100" si="2">SMALL(D95:D97,1)</f>
        <v>64000</v>
      </c>
    </row>
    <row r="101" spans="1:4" ht="15.75" thickBot="1" x14ac:dyDescent="0.3">
      <c r="D101" s="2"/>
    </row>
    <row r="102" spans="1:4" ht="15.75" thickBot="1" x14ac:dyDescent="0.3">
      <c r="A102" s="3" t="s">
        <v>10</v>
      </c>
      <c r="B102" s="3"/>
      <c r="D102" s="40">
        <f t="shared" ref="D102" si="3">D96-D100</f>
        <v>0</v>
      </c>
    </row>
    <row r="103" spans="1:4" ht="15.75" thickBot="1" x14ac:dyDescent="0.3"/>
    <row r="104" spans="1:4" ht="15.75" thickBot="1" x14ac:dyDescent="0.3">
      <c r="A104" s="3" t="s">
        <v>11</v>
      </c>
      <c r="B104" s="3"/>
      <c r="D104" s="42">
        <f>D102/D96</f>
        <v>0</v>
      </c>
    </row>
  </sheetData>
  <mergeCells count="7">
    <mergeCell ref="A1:G1"/>
    <mergeCell ref="A2:G2"/>
    <mergeCell ref="A4:G4"/>
    <mergeCell ref="A15:G15"/>
    <mergeCell ref="A6:G6"/>
    <mergeCell ref="B8:G8"/>
    <mergeCell ref="B9:G9"/>
  </mergeCells>
  <printOptions horizontalCentered="1" headings="1" gridLines="1"/>
  <pageMargins left="0.1" right="0.1" top="0.75" bottom="0.75" header="0.3" footer="0.3"/>
  <pageSetup scale="6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Fillable Sheet</vt:lpstr>
      <vt:lpstr>Sample Sheet</vt:lpstr>
      <vt:lpstr>'Fillable Sheet'!Print_Area</vt:lpstr>
      <vt:lpstr>'Sample Sheet'!Print_Area</vt:lpstr>
      <vt:lpstr>'Fillable Sheet'!Print_Titles</vt:lpstr>
      <vt:lpstr>'Sample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Crehan, Joseph</dc:creator>
  <cp:lastModifiedBy>Crehan, Joseph</cp:lastModifiedBy>
  <cp:lastPrinted>2020-07-01T14:32:06Z</cp:lastPrinted>
  <dcterms:created xsi:type="dcterms:W3CDTF">2020-06-22T11:04:52Z</dcterms:created>
  <dcterms:modified xsi:type="dcterms:W3CDTF">2020-07-01T18:57:21Z</dcterms:modified>
</cp:coreProperties>
</file>